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0" yWindow="0" windowWidth="24900" windowHeight="18460"/>
  </bookViews>
  <sheets>
    <sheet name="Resultat 2018" sheetId="4" r:id="rId1"/>
    <sheet name="Balanse 2018" sheetId="6" r:id="rId2"/>
    <sheet name="Balanse" sheetId="3" r:id="rId3"/>
    <sheet name="Resultat" sheetId="2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2" l="1"/>
  <c r="D43" i="2"/>
  <c r="D45" i="2"/>
  <c r="C29" i="6"/>
  <c r="C30" i="6"/>
  <c r="C22" i="6"/>
  <c r="C24" i="6"/>
  <c r="B13" i="2"/>
  <c r="B43" i="2"/>
  <c r="B45" i="2"/>
  <c r="B29" i="6"/>
  <c r="B30" i="6"/>
  <c r="B22" i="6"/>
  <c r="D28" i="6"/>
  <c r="D23" i="6"/>
  <c r="D21" i="6"/>
  <c r="D20" i="6"/>
  <c r="D19" i="6"/>
  <c r="D18" i="6"/>
  <c r="D17" i="6"/>
  <c r="D16" i="6"/>
  <c r="D15" i="6"/>
  <c r="D14" i="6"/>
  <c r="C11" i="6"/>
  <c r="B11" i="6"/>
  <c r="D10" i="6"/>
  <c r="D9" i="6"/>
  <c r="D8" i="6"/>
  <c r="D7" i="6"/>
  <c r="D11" i="6"/>
  <c r="D47" i="4"/>
  <c r="B47" i="4"/>
  <c r="D14" i="4"/>
  <c r="B14" i="4"/>
  <c r="D49" i="4"/>
  <c r="B49" i="4"/>
  <c r="B24" i="6"/>
  <c r="D24" i="6"/>
  <c r="D22" i="6"/>
  <c r="D29" i="6"/>
  <c r="D30" i="6"/>
  <c r="D9" i="3"/>
  <c r="D10" i="3"/>
  <c r="D16" i="3"/>
  <c r="C11" i="3"/>
  <c r="D28" i="3"/>
  <c r="D23" i="3"/>
  <c r="D21" i="3"/>
  <c r="D20" i="3"/>
  <c r="D19" i="3"/>
  <c r="D18" i="3"/>
  <c r="D17" i="3"/>
  <c r="D15" i="3"/>
  <c r="D14" i="3"/>
  <c r="B11" i="3"/>
  <c r="D8" i="3"/>
  <c r="D7" i="3"/>
  <c r="D11" i="3"/>
  <c r="B29" i="3"/>
  <c r="C29" i="3"/>
  <c r="C30" i="3"/>
  <c r="C22" i="3"/>
  <c r="C24" i="3"/>
  <c r="D29" i="3"/>
  <c r="D30" i="3"/>
  <c r="B30" i="3"/>
  <c r="B22" i="3"/>
  <c r="B24" i="3"/>
  <c r="D24" i="3"/>
  <c r="D22" i="3"/>
</calcChain>
</file>

<file path=xl/sharedStrings.xml><?xml version="1.0" encoding="utf-8"?>
<sst xmlns="http://schemas.openxmlformats.org/spreadsheetml/2006/main" count="154" uniqueCount="86">
  <si>
    <t>Bankinnskudd</t>
  </si>
  <si>
    <t>Arbeidsgiveravgift</t>
  </si>
  <si>
    <t>Skattetrekk</t>
  </si>
  <si>
    <t>Sum</t>
  </si>
  <si>
    <t>Egenkapital</t>
  </si>
  <si>
    <t>Møre og Romsdal Sau og Geit</t>
  </si>
  <si>
    <t>År</t>
  </si>
  <si>
    <t>Inntekter</t>
  </si>
  <si>
    <t>Kostnader</t>
  </si>
  <si>
    <t>Overskudd</t>
  </si>
  <si>
    <t>Underskudd</t>
  </si>
  <si>
    <t>Fylkeslaget</t>
  </si>
  <si>
    <t>Radiobjølle</t>
  </si>
  <si>
    <t>prosjekt</t>
  </si>
  <si>
    <t>Medlemskont NSG</t>
  </si>
  <si>
    <t>Sum kostnader</t>
  </si>
  <si>
    <t>Gjeterhund</t>
  </si>
  <si>
    <t>Årsmøte</t>
  </si>
  <si>
    <t>Eiendeler</t>
  </si>
  <si>
    <t>Gjeld og egenkap.</t>
  </si>
  <si>
    <t>Sum gjeld/e.kap</t>
  </si>
  <si>
    <t>Arbeidsgiveravg</t>
  </si>
  <si>
    <t>Godtgj. Tillitsvalgte</t>
  </si>
  <si>
    <t>Balanse</t>
  </si>
  <si>
    <t>Sum eiendeler</t>
  </si>
  <si>
    <t>Mva til gode</t>
  </si>
  <si>
    <t>Budsjett</t>
  </si>
  <si>
    <t>Sau</t>
  </si>
  <si>
    <t>Kontrolloppstilling:</t>
  </si>
  <si>
    <t>Mva skyldig</t>
  </si>
  <si>
    <t>Skyldig engangsavg bjøller</t>
  </si>
  <si>
    <t>Sum Inntekter</t>
  </si>
  <si>
    <t>Regnskapsføring</t>
  </si>
  <si>
    <t>Renteinntekter</t>
  </si>
  <si>
    <t xml:space="preserve">Fordring bjølleleie </t>
  </si>
  <si>
    <t>Gjemnes Sau og Geit</t>
  </si>
  <si>
    <t>Gjeterhundlaget</t>
  </si>
  <si>
    <t xml:space="preserve">      Egenkapital 31.12.14</t>
  </si>
  <si>
    <t xml:space="preserve"> +/- Resultat 2015</t>
  </si>
  <si>
    <t xml:space="preserve"> =   Egenkapital 31.12.15</t>
  </si>
  <si>
    <t>Nortura</t>
  </si>
  <si>
    <t>Utleie bjeller</t>
  </si>
  <si>
    <t>Tilskudd kjøp av bjeller</t>
  </si>
  <si>
    <t>Utgifter Telespor</t>
  </si>
  <si>
    <t>Abonnement Findmysheep</t>
  </si>
  <si>
    <t>Kjøp av radiobj. Telespor</t>
  </si>
  <si>
    <t>Kjøp av radiobj. Findmyshe</t>
  </si>
  <si>
    <t>167 bjeller a 999,00</t>
  </si>
  <si>
    <t>Godtg. Leder</t>
  </si>
  <si>
    <t>Godtgj. sekretær</t>
  </si>
  <si>
    <t>Godtgj. kasserer</t>
  </si>
  <si>
    <t>Godtgj. styremedlemmer</t>
  </si>
  <si>
    <t>Avlsutvalget sau</t>
  </si>
  <si>
    <t>Gebyr</t>
  </si>
  <si>
    <t>Gaver / premier</t>
  </si>
  <si>
    <t>Prosjekt auka sau /storfe</t>
  </si>
  <si>
    <t>Leie av lokaler / bevertning</t>
  </si>
  <si>
    <t>Bilgodtgjørsle</t>
  </si>
  <si>
    <t>Andre reisekostnader</t>
  </si>
  <si>
    <t>Etablering kommunikasjon</t>
  </si>
  <si>
    <t>Ferje, bom, parkering</t>
  </si>
  <si>
    <t>60 repr. A kr 1000</t>
  </si>
  <si>
    <t>1660 X 215</t>
  </si>
  <si>
    <t>1800 X 280 + 50 X 280</t>
  </si>
  <si>
    <t>60 repr. A 100 km X 3,80</t>
  </si>
  <si>
    <t>94 bjeller a 2100,00+ frakt- rabatt</t>
  </si>
  <si>
    <t>5 møter a 5000+ styremøter</t>
  </si>
  <si>
    <t>140 X 195</t>
  </si>
  <si>
    <t>Møtegodtgjørsle</t>
  </si>
  <si>
    <t>Organisering radiobjeller</t>
  </si>
  <si>
    <t>60 repr. A kr 1500</t>
  </si>
  <si>
    <t>170 x 260 + 1900 x 200</t>
  </si>
  <si>
    <t>Abonnement / batteri Telespor</t>
  </si>
  <si>
    <t>170 x 195</t>
  </si>
  <si>
    <t>1584 x 139, 167 x 124, 242 x 99</t>
  </si>
  <si>
    <t>Kjøp av E-bjeller</t>
  </si>
  <si>
    <t>30 x 1800</t>
  </si>
  <si>
    <t>Kjøp av E og /eller radiobjeller</t>
  </si>
  <si>
    <t>Tilbakebetalt abonnement</t>
  </si>
  <si>
    <t>110 x 120</t>
  </si>
  <si>
    <t>242 x 850</t>
  </si>
  <si>
    <t>141250 +112700</t>
  </si>
  <si>
    <t>Kjøp av POI, 6 stk</t>
  </si>
  <si>
    <t>km x 4,10</t>
  </si>
  <si>
    <t>70 repr. a 100 km a 4,10</t>
  </si>
  <si>
    <t>Frakt Telespor /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</si>
</sst>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kr&quot;\ * #,##0.00_ ;_ &quot;kr&quot;\ * \-#,##0.00_ ;_ &quot;kr&quot;\ * &quot;-&quot;??_ ;_ @_ "/>
    <numFmt numFmtId="165" formatCode="_(&quot;kr&quot;\ * #,##0.00_);_(&quot;kr&quot;\ * \(#,##0.00\);_(&quot;kr&quot;\ 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1" xfId="0" applyBorder="1"/>
    <xf numFmtId="0" fontId="0" fillId="0" borderId="0" xfId="0" applyBorder="1"/>
    <xf numFmtId="4" fontId="0" fillId="0" borderId="0" xfId="0" applyNumberFormat="1" applyBorder="1"/>
    <xf numFmtId="4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4" fontId="2" fillId="0" borderId="0" xfId="0" applyNumberFormat="1" applyFont="1" applyBorder="1"/>
    <xf numFmtId="0" fontId="3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1" xfId="0" applyFont="1" applyBorder="1"/>
    <xf numFmtId="4" fontId="8" fillId="0" borderId="0" xfId="0" applyNumberFormat="1" applyFont="1"/>
    <xf numFmtId="4" fontId="9" fillId="0" borderId="0" xfId="0" applyNumberFormat="1" applyFont="1"/>
    <xf numFmtId="0" fontId="8" fillId="0" borderId="0" xfId="0" applyFont="1"/>
    <xf numFmtId="0" fontId="10" fillId="0" borderId="1" xfId="0" applyFont="1" applyBorder="1"/>
    <xf numFmtId="4" fontId="11" fillId="0" borderId="0" xfId="0" applyNumberFormat="1" applyFont="1"/>
    <xf numFmtId="0" fontId="11" fillId="0" borderId="0" xfId="0" applyFont="1"/>
    <xf numFmtId="0" fontId="0" fillId="2" borderId="2" xfId="0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0" fillId="3" borderId="2" xfId="0" applyFill="1" applyBorder="1"/>
    <xf numFmtId="0" fontId="2" fillId="3" borderId="3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164" fontId="0" fillId="0" borderId="1" xfId="0" applyNumberFormat="1" applyBorder="1"/>
    <xf numFmtId="164" fontId="2" fillId="3" borderId="1" xfId="0" applyNumberFormat="1" applyFont="1" applyFill="1" applyBorder="1"/>
    <xf numFmtId="165" fontId="0" fillId="0" borderId="1" xfId="1" applyFont="1" applyBorder="1"/>
    <xf numFmtId="165" fontId="2" fillId="3" borderId="1" xfId="1" applyFont="1" applyFill="1" applyBorder="1"/>
    <xf numFmtId="165" fontId="0" fillId="0" borderId="0" xfId="1" applyFont="1"/>
    <xf numFmtId="165" fontId="8" fillId="0" borderId="1" xfId="1" applyFont="1" applyBorder="1"/>
    <xf numFmtId="165" fontId="10" fillId="0" borderId="1" xfId="1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J22" sqref="J22"/>
    </sheetView>
  </sheetViews>
  <sheetFormatPr baseColWidth="10" defaultRowHeight="12" x14ac:dyDescent="0"/>
  <cols>
    <col min="1" max="1" width="22.5" customWidth="1"/>
    <col min="2" max="2" width="13.5" customWidth="1"/>
    <col min="3" max="4" width="13.5" bestFit="1" customWidth="1"/>
    <col min="5" max="6" width="13.5" customWidth="1"/>
    <col min="7" max="7" width="15.1640625" bestFit="1" customWidth="1"/>
    <col min="8" max="8" width="11.83203125" bestFit="1" customWidth="1"/>
    <col min="9" max="9" width="16.1640625" customWidth="1"/>
  </cols>
  <sheetData>
    <row r="1" spans="1:13" ht="17">
      <c r="A1" s="7" t="s">
        <v>26</v>
      </c>
      <c r="D1" s="7">
        <v>2018</v>
      </c>
      <c r="E1" s="7"/>
      <c r="F1" s="7"/>
    </row>
    <row r="2" spans="1:13" ht="17">
      <c r="A2" s="7" t="s">
        <v>5</v>
      </c>
    </row>
    <row r="3" spans="1:13" ht="17">
      <c r="A3" s="7"/>
    </row>
    <row r="4" spans="1:13">
      <c r="A4" s="25"/>
      <c r="B4" s="26" t="s">
        <v>11</v>
      </c>
      <c r="C4" s="27"/>
      <c r="D4" s="28" t="s">
        <v>12</v>
      </c>
      <c r="E4" s="28"/>
      <c r="F4" s="28"/>
      <c r="G4" s="28"/>
      <c r="I4" s="4"/>
      <c r="J4" s="11"/>
      <c r="K4" s="12"/>
      <c r="L4" s="12"/>
    </row>
    <row r="5" spans="1:13" s="1" customFormat="1">
      <c r="A5" s="29" t="s">
        <v>6</v>
      </c>
      <c r="B5" s="30">
        <v>2018</v>
      </c>
      <c r="C5" s="30"/>
      <c r="D5" s="31">
        <v>2017</v>
      </c>
      <c r="E5" s="31"/>
      <c r="F5" s="31"/>
      <c r="G5" s="31"/>
      <c r="H5" s="8"/>
      <c r="I5" s="11"/>
      <c r="J5" s="12"/>
      <c r="K5" s="12"/>
      <c r="L5" s="12"/>
      <c r="M5" s="8"/>
    </row>
    <row r="6" spans="1:13">
      <c r="A6" s="10" t="s">
        <v>7</v>
      </c>
      <c r="B6" s="2"/>
      <c r="C6" s="2"/>
      <c r="D6" s="2"/>
      <c r="E6" s="2"/>
      <c r="F6" s="2"/>
      <c r="G6" s="2"/>
      <c r="H6" s="2"/>
      <c r="I6" s="11"/>
      <c r="J6" s="5"/>
      <c r="K6" s="5"/>
      <c r="L6" s="5"/>
    </row>
    <row r="7" spans="1:13">
      <c r="A7" s="9" t="s">
        <v>14</v>
      </c>
      <c r="B7" s="43">
        <v>207000</v>
      </c>
      <c r="C7" s="43"/>
      <c r="D7" s="43"/>
      <c r="E7" s="43"/>
      <c r="F7" s="43"/>
      <c r="G7" s="43"/>
      <c r="H7" s="2"/>
      <c r="I7" s="13"/>
      <c r="J7" s="5"/>
      <c r="K7" s="5"/>
      <c r="L7" s="5"/>
    </row>
    <row r="8" spans="1:13">
      <c r="A8" s="9" t="s">
        <v>40</v>
      </c>
      <c r="B8" s="43">
        <v>5000</v>
      </c>
      <c r="C8" s="43"/>
      <c r="D8" s="43"/>
      <c r="E8" s="43"/>
      <c r="F8" s="43"/>
      <c r="G8" s="43"/>
      <c r="H8" s="2"/>
      <c r="I8" s="13"/>
      <c r="J8" s="5"/>
      <c r="K8" s="5"/>
      <c r="L8" s="5"/>
    </row>
    <row r="9" spans="1:13">
      <c r="A9" s="9" t="s">
        <v>41</v>
      </c>
      <c r="B9" s="43"/>
      <c r="C9" s="43"/>
      <c r="D9" s="43">
        <v>424200</v>
      </c>
      <c r="E9" s="43" t="s">
        <v>71</v>
      </c>
      <c r="F9" s="43"/>
      <c r="G9" s="43"/>
      <c r="H9" s="2"/>
      <c r="I9" s="13"/>
      <c r="J9" s="5"/>
      <c r="K9" s="5"/>
      <c r="L9" s="5"/>
    </row>
    <row r="10" spans="1:13">
      <c r="A10" s="9" t="s">
        <v>42</v>
      </c>
      <c r="B10" s="43"/>
      <c r="C10" s="43"/>
      <c r="D10" s="43">
        <v>253950</v>
      </c>
      <c r="E10" s="43" t="s">
        <v>81</v>
      </c>
      <c r="F10" s="43"/>
      <c r="G10" s="43"/>
      <c r="H10" s="2"/>
      <c r="I10" s="4"/>
      <c r="J10" s="5"/>
      <c r="K10" s="5"/>
      <c r="L10" s="5"/>
    </row>
    <row r="11" spans="1:13">
      <c r="A11" s="9" t="s">
        <v>78</v>
      </c>
      <c r="B11" s="43"/>
      <c r="C11" s="43"/>
      <c r="D11" s="43">
        <v>13200</v>
      </c>
      <c r="E11" s="43" t="s">
        <v>79</v>
      </c>
      <c r="F11" s="43"/>
      <c r="G11" s="43"/>
      <c r="H11" s="2"/>
      <c r="I11" s="4"/>
      <c r="J11" s="5"/>
      <c r="K11" s="5"/>
      <c r="L11" s="5"/>
    </row>
    <row r="12" spans="1:13">
      <c r="A12" s="9" t="s">
        <v>33</v>
      </c>
      <c r="B12" s="43">
        <v>2600</v>
      </c>
      <c r="C12" s="43"/>
      <c r="D12" s="43"/>
      <c r="E12" s="43"/>
      <c r="F12" s="43"/>
      <c r="G12" s="43"/>
      <c r="H12" s="2"/>
      <c r="I12" s="5"/>
      <c r="J12" s="5"/>
      <c r="K12" s="5"/>
      <c r="L12" s="5"/>
    </row>
    <row r="13" spans="1:13">
      <c r="A13" s="3"/>
      <c r="B13" s="43"/>
      <c r="C13" s="43"/>
      <c r="D13" s="43"/>
      <c r="E13" s="43"/>
      <c r="F13" s="43"/>
      <c r="G13" s="43"/>
      <c r="H13" s="2"/>
      <c r="I13" s="14"/>
      <c r="J13" s="5"/>
      <c r="K13" s="5"/>
      <c r="L13" s="5"/>
    </row>
    <row r="14" spans="1:13" s="1" customFormat="1">
      <c r="A14" s="32" t="s">
        <v>31</v>
      </c>
      <c r="B14" s="44">
        <f>SUM(B7:B13)</f>
        <v>214600</v>
      </c>
      <c r="C14" s="44"/>
      <c r="D14" s="44">
        <f>SUM(D7:D13)</f>
        <v>691350</v>
      </c>
      <c r="E14" s="44"/>
      <c r="F14" s="44"/>
      <c r="G14" s="44"/>
      <c r="H14" s="6"/>
      <c r="I14" s="13"/>
      <c r="J14" s="5"/>
      <c r="K14" s="5"/>
      <c r="L14" s="5"/>
    </row>
    <row r="15" spans="1:13">
      <c r="A15" s="11"/>
      <c r="B15" s="45"/>
      <c r="C15" s="45"/>
      <c r="D15" s="45"/>
      <c r="E15" s="45"/>
      <c r="F15" s="45"/>
      <c r="G15" s="45"/>
      <c r="H15" s="2"/>
      <c r="I15" s="13"/>
      <c r="J15" s="5"/>
      <c r="K15" s="5"/>
      <c r="L15" s="5"/>
    </row>
    <row r="16" spans="1:13">
      <c r="A16" s="32" t="s">
        <v>8</v>
      </c>
      <c r="B16" s="45"/>
      <c r="C16" s="45"/>
      <c r="D16" s="45"/>
      <c r="E16" s="45"/>
      <c r="F16" s="45"/>
      <c r="G16" s="45"/>
      <c r="H16" s="2"/>
      <c r="I16" s="13"/>
      <c r="J16" s="5"/>
      <c r="K16" s="5"/>
      <c r="L16" s="5"/>
    </row>
    <row r="17" spans="1:12">
      <c r="A17" s="9" t="s">
        <v>72</v>
      </c>
      <c r="B17" s="43"/>
      <c r="C17" s="43"/>
      <c r="D17" s="43">
        <v>264842</v>
      </c>
      <c r="E17" s="43" t="s">
        <v>74</v>
      </c>
      <c r="F17" s="43"/>
      <c r="G17" s="43"/>
      <c r="H17" s="2"/>
      <c r="I17" s="13"/>
      <c r="J17" s="5"/>
      <c r="K17" s="5"/>
      <c r="L17" s="5"/>
    </row>
    <row r="18" spans="1:12">
      <c r="A18" s="9" t="s">
        <v>44</v>
      </c>
      <c r="B18" s="43"/>
      <c r="C18" s="43"/>
      <c r="D18" s="43">
        <v>33150</v>
      </c>
      <c r="E18" s="43" t="s">
        <v>73</v>
      </c>
      <c r="F18" s="43"/>
      <c r="G18" s="43"/>
      <c r="H18" s="2"/>
      <c r="I18" s="13"/>
      <c r="J18" s="5"/>
      <c r="K18" s="5"/>
      <c r="L18" s="5"/>
    </row>
    <row r="19" spans="1:12">
      <c r="A19" s="9" t="s">
        <v>45</v>
      </c>
      <c r="B19" s="43"/>
      <c r="C19" s="43"/>
      <c r="D19" s="43">
        <v>205700</v>
      </c>
      <c r="E19" s="43" t="s">
        <v>80</v>
      </c>
      <c r="F19" s="43"/>
      <c r="G19" s="43"/>
      <c r="H19" s="2"/>
      <c r="I19" s="13"/>
      <c r="J19" s="5"/>
      <c r="K19" s="5"/>
      <c r="L19" s="5"/>
    </row>
    <row r="20" spans="1:12">
      <c r="A20" s="9" t="s">
        <v>75</v>
      </c>
      <c r="B20" s="43"/>
      <c r="C20" s="43"/>
      <c r="D20" s="43">
        <v>54000</v>
      </c>
      <c r="E20" s="43" t="s">
        <v>76</v>
      </c>
      <c r="F20" s="43"/>
      <c r="G20" s="43"/>
      <c r="H20" s="2"/>
      <c r="I20" s="13"/>
      <c r="J20" s="5"/>
      <c r="K20" s="5"/>
      <c r="L20" s="5"/>
    </row>
    <row r="21" spans="1:12">
      <c r="A21" s="9" t="s">
        <v>77</v>
      </c>
      <c r="B21" s="43"/>
      <c r="C21" s="43"/>
      <c r="D21" s="43">
        <v>38650</v>
      </c>
      <c r="E21" s="43"/>
      <c r="F21" s="43"/>
      <c r="G21" s="43"/>
      <c r="H21" s="2"/>
      <c r="I21" s="13"/>
      <c r="J21" s="5"/>
      <c r="K21" s="5"/>
      <c r="L21" s="5"/>
    </row>
    <row r="22" spans="1:12">
      <c r="A22" s="9" t="s">
        <v>82</v>
      </c>
      <c r="B22" s="43"/>
      <c r="C22" s="43"/>
      <c r="D22" s="43">
        <v>3900</v>
      </c>
      <c r="E22" s="43"/>
      <c r="F22" s="43"/>
      <c r="G22" s="43"/>
      <c r="H22" s="2"/>
      <c r="I22" s="13"/>
      <c r="J22" s="5"/>
      <c r="K22" s="5"/>
      <c r="L22" s="5"/>
    </row>
    <row r="23" spans="1:12">
      <c r="A23" s="9" t="s">
        <v>85</v>
      </c>
      <c r="B23" s="43"/>
      <c r="C23" s="43"/>
      <c r="D23" s="43">
        <v>2500</v>
      </c>
      <c r="E23" s="43"/>
      <c r="F23" s="43"/>
      <c r="G23" s="43"/>
      <c r="H23" s="2"/>
      <c r="I23" s="13"/>
      <c r="J23" s="5"/>
      <c r="K23" s="5"/>
      <c r="L23" s="5"/>
    </row>
    <row r="24" spans="1:12">
      <c r="A24" s="9" t="s">
        <v>69</v>
      </c>
      <c r="B24" s="43"/>
      <c r="C24" s="43"/>
      <c r="D24" s="43">
        <v>85000</v>
      </c>
      <c r="E24" s="43"/>
      <c r="F24" s="43"/>
      <c r="G24" s="43"/>
      <c r="H24" s="2"/>
      <c r="I24" s="13"/>
      <c r="J24" s="5"/>
      <c r="K24" s="5"/>
      <c r="L24" s="5"/>
    </row>
    <row r="25" spans="1:12">
      <c r="A25" s="9" t="s">
        <v>32</v>
      </c>
      <c r="B25" s="43"/>
      <c r="C25" s="43"/>
      <c r="D25" s="43">
        <v>6000</v>
      </c>
      <c r="E25" s="43"/>
      <c r="F25" s="43"/>
      <c r="G25" s="43"/>
      <c r="H25" s="2"/>
      <c r="I25" s="13"/>
      <c r="J25" s="5"/>
      <c r="K25" s="5"/>
      <c r="L25" s="5"/>
    </row>
    <row r="26" spans="1:12">
      <c r="A26" s="9" t="s">
        <v>48</v>
      </c>
      <c r="B26" s="43">
        <v>20000</v>
      </c>
      <c r="C26" s="43"/>
      <c r="D26" s="43"/>
      <c r="E26" s="43"/>
      <c r="F26" s="43"/>
      <c r="G26" s="43"/>
      <c r="H26" s="2"/>
      <c r="I26" s="4"/>
      <c r="J26" s="5"/>
      <c r="K26" s="5"/>
      <c r="L26" s="5"/>
    </row>
    <row r="27" spans="1:12">
      <c r="A27" s="9" t="s">
        <v>49</v>
      </c>
      <c r="B27" s="43">
        <v>0</v>
      </c>
      <c r="C27" s="43"/>
      <c r="D27" s="43"/>
      <c r="E27" s="43" t="s">
        <v>40</v>
      </c>
      <c r="F27" s="43"/>
      <c r="G27" s="43"/>
      <c r="H27" s="2"/>
      <c r="I27" s="11"/>
      <c r="J27" s="14"/>
      <c r="K27" s="14"/>
      <c r="L27" s="14"/>
    </row>
    <row r="28" spans="1:12">
      <c r="A28" s="9" t="s">
        <v>50</v>
      </c>
      <c r="B28" s="43">
        <v>5000</v>
      </c>
      <c r="C28" s="43"/>
      <c r="D28" s="43">
        <v>6000</v>
      </c>
      <c r="E28" s="43"/>
      <c r="F28" s="43"/>
      <c r="G28" s="43"/>
      <c r="H28" s="2"/>
      <c r="I28" s="2"/>
      <c r="J28" s="2"/>
      <c r="K28" s="2"/>
      <c r="L28" s="2"/>
    </row>
    <row r="29" spans="1:12">
      <c r="A29" s="9" t="s">
        <v>51</v>
      </c>
      <c r="B29" s="43">
        <v>4000</v>
      </c>
      <c r="C29" s="43"/>
      <c r="D29" s="43"/>
      <c r="E29" s="43"/>
      <c r="F29" s="43"/>
      <c r="G29" s="43"/>
      <c r="H29" s="2"/>
      <c r="I29" s="2"/>
      <c r="J29" s="2"/>
      <c r="K29" s="2"/>
      <c r="L29" s="2"/>
    </row>
    <row r="30" spans="1:12">
      <c r="A30" s="9" t="s">
        <v>68</v>
      </c>
      <c r="B30" s="43">
        <v>90000</v>
      </c>
      <c r="C30" s="43"/>
      <c r="D30" s="43"/>
      <c r="E30" s="43" t="s">
        <v>70</v>
      </c>
      <c r="F30" s="43"/>
      <c r="G30" s="43"/>
      <c r="H30" s="2"/>
      <c r="I30" s="2"/>
      <c r="J30" s="2"/>
      <c r="K30" s="2"/>
      <c r="L30" s="2"/>
    </row>
    <row r="31" spans="1:12">
      <c r="A31" s="9" t="s">
        <v>16</v>
      </c>
      <c r="B31" s="43">
        <v>17000</v>
      </c>
      <c r="C31" s="43"/>
      <c r="D31" s="43"/>
      <c r="E31" s="43"/>
      <c r="F31" s="43"/>
      <c r="G31" s="43"/>
      <c r="H31" s="2"/>
      <c r="I31" s="2"/>
      <c r="J31" s="2"/>
      <c r="K31" s="2"/>
      <c r="L31" s="2"/>
    </row>
    <row r="32" spans="1:12">
      <c r="A32" s="9" t="s">
        <v>52</v>
      </c>
      <c r="B32" s="43">
        <v>12000</v>
      </c>
      <c r="C32" s="43"/>
      <c r="D32" s="43"/>
      <c r="E32" s="43"/>
      <c r="F32" s="43"/>
      <c r="G32" s="43"/>
      <c r="H32" s="2"/>
      <c r="I32" s="2"/>
      <c r="J32" s="2"/>
      <c r="K32" s="2"/>
      <c r="L32" s="2"/>
    </row>
    <row r="33" spans="1:12">
      <c r="A33" s="9" t="s">
        <v>53</v>
      </c>
      <c r="B33" s="43">
        <v>100</v>
      </c>
      <c r="C33" s="43"/>
      <c r="D33" s="43"/>
      <c r="E33" s="43"/>
      <c r="F33" s="43"/>
      <c r="G33" s="43"/>
      <c r="H33" s="2"/>
      <c r="I33" s="2"/>
      <c r="J33" s="2"/>
      <c r="K33" s="2"/>
      <c r="L33" s="2"/>
    </row>
    <row r="34" spans="1:12">
      <c r="A34" s="9" t="s">
        <v>54</v>
      </c>
      <c r="B34" s="43">
        <v>5000</v>
      </c>
      <c r="C34" s="43"/>
      <c r="D34" s="43"/>
      <c r="E34" s="43"/>
      <c r="F34" s="43"/>
      <c r="G34" s="43"/>
      <c r="H34" s="2"/>
      <c r="I34" s="2"/>
      <c r="J34" s="2"/>
      <c r="K34" s="2"/>
      <c r="L34" s="2"/>
    </row>
    <row r="35" spans="1:12">
      <c r="A35" s="9" t="s">
        <v>55</v>
      </c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</row>
    <row r="36" spans="1:12">
      <c r="A36" s="9" t="s">
        <v>56</v>
      </c>
      <c r="B36" s="43">
        <v>28000</v>
      </c>
      <c r="C36" s="43"/>
      <c r="D36" s="43"/>
      <c r="E36" s="43" t="s">
        <v>66</v>
      </c>
      <c r="F36" s="43"/>
      <c r="G36" s="43"/>
      <c r="H36" s="2"/>
      <c r="I36" s="2"/>
      <c r="J36" s="2"/>
      <c r="K36" s="2"/>
      <c r="L36" s="2"/>
    </row>
    <row r="37" spans="1:12">
      <c r="A37" s="9" t="s">
        <v>57</v>
      </c>
      <c r="B37" s="43">
        <v>28700</v>
      </c>
      <c r="C37" s="43"/>
      <c r="D37" s="43"/>
      <c r="E37" s="43" t="s">
        <v>84</v>
      </c>
      <c r="F37" s="43" t="s">
        <v>83</v>
      </c>
      <c r="G37" s="43"/>
      <c r="H37" s="2"/>
      <c r="I37" s="2"/>
      <c r="J37" s="2"/>
      <c r="K37" s="2"/>
      <c r="L37" s="2"/>
    </row>
    <row r="38" spans="1:12">
      <c r="A38" s="9" t="s">
        <v>58</v>
      </c>
      <c r="B38" s="43">
        <v>15000</v>
      </c>
      <c r="C38" s="43"/>
      <c r="D38" s="43"/>
      <c r="E38" s="43" t="s">
        <v>60</v>
      </c>
      <c r="F38" s="43"/>
      <c r="G38" s="43"/>
      <c r="H38" s="2"/>
      <c r="I38" s="2"/>
      <c r="J38" s="2"/>
      <c r="K38" s="2"/>
      <c r="L38" s="2"/>
    </row>
    <row r="39" spans="1:12">
      <c r="A39" s="9" t="s">
        <v>17</v>
      </c>
      <c r="B39" s="43">
        <v>10000</v>
      </c>
      <c r="C39" s="43"/>
      <c r="D39" s="43"/>
      <c r="E39" s="43"/>
      <c r="F39" s="43"/>
      <c r="G39" s="43"/>
      <c r="H39" s="2"/>
      <c r="I39" s="2"/>
      <c r="J39" s="2"/>
      <c r="K39" s="2"/>
      <c r="L39" s="2"/>
    </row>
    <row r="40" spans="1:12">
      <c r="A40" s="9" t="s">
        <v>1</v>
      </c>
      <c r="B40" s="43">
        <v>7808</v>
      </c>
      <c r="C40" s="43"/>
      <c r="D40" s="43">
        <v>384</v>
      </c>
      <c r="E40" s="43"/>
      <c r="F40" s="43"/>
      <c r="G40" s="43"/>
      <c r="H40" s="2"/>
      <c r="I40" s="2"/>
      <c r="J40" s="2"/>
      <c r="K40" s="2"/>
      <c r="L40" s="2"/>
    </row>
    <row r="41" spans="1:12">
      <c r="A41" s="9" t="s">
        <v>59</v>
      </c>
      <c r="B41" s="43">
        <v>10000</v>
      </c>
      <c r="C41" s="43"/>
      <c r="D41" s="43"/>
      <c r="E41" s="43"/>
      <c r="F41" s="43"/>
      <c r="G41" s="43"/>
      <c r="H41" s="2"/>
      <c r="I41" s="2"/>
      <c r="J41" s="2"/>
      <c r="K41" s="2"/>
      <c r="L41" s="2"/>
    </row>
    <row r="42" spans="1:12">
      <c r="A42" s="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</row>
    <row r="43" spans="1:12">
      <c r="A43" s="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</row>
    <row r="44" spans="1:12">
      <c r="A44" s="9"/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</row>
    <row r="45" spans="1:12">
      <c r="A45" s="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</row>
    <row r="46" spans="1:12" s="1" customFormat="1">
      <c r="A46" s="3"/>
      <c r="B46" s="43"/>
      <c r="C46" s="43"/>
      <c r="D46" s="43">
        <v>0</v>
      </c>
      <c r="E46" s="43"/>
      <c r="F46" s="43"/>
      <c r="G46" s="43"/>
      <c r="H46" s="6"/>
      <c r="I46" s="2"/>
      <c r="J46" s="2"/>
      <c r="K46" s="2"/>
      <c r="L46" s="2"/>
    </row>
    <row r="47" spans="1:12">
      <c r="A47" s="32" t="s">
        <v>15</v>
      </c>
      <c r="B47" s="44">
        <f>SUM(B17:B46)</f>
        <v>252608</v>
      </c>
      <c r="C47" s="44"/>
      <c r="D47" s="44">
        <f>SUM(D17:D46)</f>
        <v>700126</v>
      </c>
      <c r="E47" s="44"/>
      <c r="F47" s="44"/>
      <c r="G47" s="44"/>
      <c r="H47" s="2"/>
      <c r="I47" s="2"/>
      <c r="J47" s="2"/>
      <c r="K47" s="2"/>
      <c r="L47" s="2"/>
    </row>
    <row r="48" spans="1:12" s="1" customFormat="1">
      <c r="B48" s="45"/>
      <c r="C48" s="45"/>
      <c r="D48" s="45"/>
      <c r="E48" s="45"/>
      <c r="F48" s="45"/>
      <c r="G48" s="45"/>
      <c r="H48" s="6"/>
      <c r="I48" s="2"/>
      <c r="J48" s="2"/>
      <c r="K48" s="2"/>
      <c r="L48" s="2"/>
    </row>
    <row r="49" spans="1:12" s="21" customFormat="1">
      <c r="A49" s="18" t="s">
        <v>9</v>
      </c>
      <c r="B49" s="46">
        <f>B14-B47</f>
        <v>-38008</v>
      </c>
      <c r="C49" s="46"/>
      <c r="D49" s="46">
        <f>D14-D47</f>
        <v>-8776</v>
      </c>
      <c r="E49" s="46"/>
      <c r="F49" s="46"/>
      <c r="G49" s="46"/>
      <c r="H49" s="19"/>
      <c r="I49" s="20"/>
      <c r="J49" s="20"/>
      <c r="K49" s="20"/>
      <c r="L49" s="20"/>
    </row>
    <row r="50" spans="1:12" s="24" customFormat="1">
      <c r="A50" s="22" t="s">
        <v>10</v>
      </c>
      <c r="B50" s="47"/>
      <c r="C50" s="47"/>
      <c r="D50" s="47"/>
      <c r="E50" s="47"/>
      <c r="F50" s="47"/>
      <c r="G50" s="47"/>
      <c r="H50" s="23"/>
      <c r="I50" s="23"/>
      <c r="J50" s="23"/>
      <c r="K50" s="23"/>
      <c r="L50" s="23"/>
    </row>
    <row r="51" spans="1:1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8">
      <c r="A55" s="15"/>
      <c r="B55" s="5"/>
      <c r="C55" s="5"/>
      <c r="D55" s="2"/>
      <c r="E55" s="2"/>
      <c r="F55" s="2"/>
      <c r="G55" s="2"/>
      <c r="H55" s="2"/>
      <c r="I55" s="2"/>
      <c r="J55" s="2"/>
      <c r="K55" s="2"/>
      <c r="L55" s="2"/>
    </row>
    <row r="56" spans="1:12" ht="18">
      <c r="A56" s="15"/>
      <c r="B56" s="5"/>
      <c r="C56" s="5"/>
      <c r="D56" s="2"/>
      <c r="E56" s="2"/>
      <c r="F56" s="2"/>
      <c r="G56" s="2"/>
      <c r="H56" s="2"/>
      <c r="I56" s="2"/>
      <c r="J56" s="2"/>
      <c r="K56" s="2"/>
      <c r="L56" s="2"/>
    </row>
    <row r="57" spans="1:12">
      <c r="A57" s="16"/>
      <c r="B57" s="16"/>
      <c r="C57" s="16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s="11"/>
      <c r="B58" s="5"/>
      <c r="C58" s="5"/>
      <c r="D58" s="2"/>
      <c r="E58" s="2"/>
      <c r="F58" s="2"/>
      <c r="G58" s="2"/>
      <c r="H58" s="2"/>
      <c r="I58" s="2"/>
      <c r="J58" s="2"/>
      <c r="K58" s="2"/>
      <c r="L58" s="2"/>
    </row>
    <row r="59" spans="1:12">
      <c r="A59" s="4"/>
      <c r="B59" s="5"/>
      <c r="C59" s="5"/>
      <c r="D59" s="2"/>
      <c r="E59" s="2"/>
      <c r="F59" s="2"/>
      <c r="G59" s="2"/>
      <c r="H59" s="2"/>
      <c r="I59" s="2"/>
      <c r="J59" s="2"/>
      <c r="K59" s="2"/>
      <c r="L59" s="2"/>
    </row>
    <row r="60" spans="1:12">
      <c r="A60" s="4"/>
      <c r="B60" s="5"/>
      <c r="C60" s="5"/>
      <c r="D60" s="2"/>
      <c r="E60" s="2"/>
      <c r="F60" s="2"/>
      <c r="G60" s="2"/>
      <c r="H60" s="2"/>
      <c r="I60" s="2"/>
      <c r="J60" s="2"/>
      <c r="K60" s="2"/>
      <c r="L60" s="2"/>
    </row>
    <row r="61" spans="1:12">
      <c r="A61" s="11"/>
      <c r="B61" s="14"/>
      <c r="C61" s="14"/>
      <c r="D61" s="2"/>
      <c r="E61" s="2"/>
      <c r="F61" s="2"/>
      <c r="G61" s="2"/>
      <c r="H61" s="2"/>
      <c r="I61" s="2"/>
      <c r="J61" s="2"/>
      <c r="K61" s="2"/>
      <c r="L61" s="2"/>
    </row>
    <row r="62" spans="1:12">
      <c r="A62" s="4"/>
      <c r="B62" s="5"/>
      <c r="C62" s="5"/>
      <c r="D62" s="2"/>
      <c r="E62" s="2"/>
      <c r="F62" s="2"/>
      <c r="G62" s="2"/>
      <c r="H62" s="2"/>
      <c r="I62" s="2"/>
      <c r="J62" s="2"/>
      <c r="K62" s="2"/>
      <c r="L62" s="2"/>
    </row>
    <row r="63" spans="1:12">
      <c r="A63" s="11"/>
      <c r="B63" s="5"/>
      <c r="C63" s="5"/>
      <c r="D63" s="2"/>
      <c r="E63" s="2"/>
      <c r="F63" s="2"/>
      <c r="G63" s="2"/>
      <c r="H63" s="2"/>
      <c r="I63" s="2"/>
      <c r="J63" s="2"/>
      <c r="K63" s="2"/>
      <c r="L63" s="2"/>
    </row>
    <row r="64" spans="1:12">
      <c r="A64" s="4"/>
      <c r="B64" s="5"/>
      <c r="C64" s="5"/>
      <c r="D64" s="2"/>
      <c r="E64" s="2"/>
      <c r="F64" s="2"/>
      <c r="G64" s="2"/>
      <c r="H64" s="2"/>
      <c r="I64" s="2"/>
      <c r="J64" s="2"/>
      <c r="K64" s="2"/>
      <c r="L64" s="2"/>
    </row>
    <row r="65" spans="1:12">
      <c r="A65" s="4"/>
      <c r="B65" s="5"/>
      <c r="C65" s="5"/>
      <c r="D65" s="2"/>
      <c r="E65" s="2"/>
      <c r="F65" s="2"/>
      <c r="G65" s="2"/>
      <c r="H65" s="2"/>
      <c r="I65" s="2"/>
      <c r="J65" s="2"/>
      <c r="K65" s="2"/>
      <c r="L65" s="2"/>
    </row>
    <row r="66" spans="1:12">
      <c r="A66" s="4"/>
      <c r="B66" s="5"/>
      <c r="C66" s="5"/>
      <c r="D66" s="2"/>
      <c r="E66" s="2"/>
      <c r="F66" s="2"/>
      <c r="G66" s="2"/>
      <c r="H66" s="2"/>
      <c r="I66" s="2"/>
      <c r="J66" s="2"/>
      <c r="K66" s="2"/>
      <c r="L66" s="2"/>
    </row>
    <row r="67" spans="1:12">
      <c r="A67" s="4"/>
      <c r="B67" s="5"/>
      <c r="C67" s="5"/>
      <c r="D67" s="2"/>
      <c r="E67" s="2"/>
      <c r="F67" s="2"/>
      <c r="G67" s="2"/>
      <c r="H67" s="2"/>
      <c r="I67" s="2"/>
      <c r="J67" s="2"/>
      <c r="K67" s="2"/>
      <c r="L67" s="2"/>
    </row>
    <row r="68" spans="1:12">
      <c r="A68" s="11"/>
      <c r="B68" s="14"/>
      <c r="C68" s="14"/>
      <c r="D68" s="2"/>
      <c r="E68" s="2"/>
      <c r="F68" s="2"/>
      <c r="G68" s="2"/>
      <c r="H68" s="2"/>
      <c r="I68" s="2"/>
      <c r="J68" s="2"/>
      <c r="K68" s="2"/>
      <c r="L68" s="2"/>
    </row>
    <row r="69" spans="1:12">
      <c r="A69" s="4"/>
      <c r="B69" s="5"/>
      <c r="C69" s="5"/>
      <c r="D69" s="2"/>
      <c r="E69" s="2"/>
      <c r="F69" s="2"/>
      <c r="G69" s="2"/>
      <c r="H69" s="2"/>
      <c r="I69" s="2"/>
      <c r="J69" s="2"/>
      <c r="K69" s="2"/>
      <c r="L69" s="2"/>
    </row>
    <row r="70" spans="1:12">
      <c r="A70" s="11"/>
      <c r="B70" s="5"/>
      <c r="C70" s="5"/>
      <c r="D70" s="2"/>
      <c r="E70" s="2"/>
      <c r="F70" s="2"/>
      <c r="G70" s="2"/>
      <c r="H70" s="2"/>
    </row>
    <row r="71" spans="1:12">
      <c r="A71" s="4"/>
      <c r="B71" s="5"/>
      <c r="C71" s="5"/>
      <c r="D71" s="2"/>
      <c r="E71" s="2"/>
      <c r="F71" s="2"/>
      <c r="G71" s="2"/>
      <c r="H71" s="2"/>
    </row>
    <row r="72" spans="1:12">
      <c r="A72" s="4"/>
      <c r="B72" s="5"/>
      <c r="C72" s="5"/>
      <c r="D72" s="2"/>
      <c r="E72" s="2"/>
      <c r="F72" s="2"/>
      <c r="G72" s="2"/>
      <c r="H72" s="2"/>
    </row>
    <row r="73" spans="1:12">
      <c r="A73" s="4"/>
      <c r="B73" s="5"/>
      <c r="C73" s="5"/>
      <c r="D73" s="2"/>
      <c r="E73" s="2"/>
      <c r="F73" s="2"/>
      <c r="G73" s="2"/>
      <c r="H73" s="2"/>
    </row>
    <row r="74" spans="1:12">
      <c r="A74" s="4"/>
      <c r="B74" s="5"/>
      <c r="C74" s="5"/>
      <c r="D74" s="2"/>
      <c r="E74" s="2"/>
      <c r="F74" s="2"/>
      <c r="G74" s="2"/>
      <c r="H74" s="2"/>
    </row>
    <row r="75" spans="1:12">
      <c r="A75" s="4"/>
      <c r="B75" s="5"/>
      <c r="C75" s="5"/>
      <c r="D75" s="2"/>
      <c r="E75" s="2"/>
      <c r="F75" s="2"/>
      <c r="G75" s="2"/>
      <c r="H75" s="2"/>
    </row>
    <row r="76" spans="1:12" ht="15">
      <c r="A76" s="17"/>
      <c r="B76" s="5"/>
      <c r="C76" s="5"/>
      <c r="D76" s="2"/>
      <c r="E76" s="2"/>
      <c r="F76" s="2"/>
      <c r="G76" s="2"/>
      <c r="H76" s="2"/>
    </row>
    <row r="77" spans="1:12">
      <c r="A77" s="4"/>
      <c r="B77" s="5"/>
      <c r="C77" s="5"/>
      <c r="D77" s="2"/>
      <c r="E77" s="2"/>
      <c r="F77" s="2"/>
      <c r="G77" s="2"/>
      <c r="H77" s="2"/>
    </row>
    <row r="78" spans="1:12">
      <c r="A78" s="11"/>
      <c r="B78" s="5"/>
      <c r="C78" s="5"/>
      <c r="D78" s="2"/>
      <c r="E78" s="2"/>
      <c r="F78" s="2"/>
      <c r="G78" s="2"/>
      <c r="H78" s="2"/>
    </row>
    <row r="79" spans="1:12">
      <c r="A79" s="4"/>
      <c r="B79" s="5"/>
      <c r="C79" s="5"/>
      <c r="D79" s="2"/>
      <c r="E79" s="2"/>
      <c r="F79" s="2"/>
      <c r="G79" s="2"/>
      <c r="H79" s="2"/>
    </row>
    <row r="80" spans="1:12">
      <c r="A80" s="4"/>
      <c r="B80" s="5"/>
      <c r="C80" s="5"/>
      <c r="D80" s="2"/>
      <c r="E80" s="2"/>
      <c r="F80" s="2"/>
      <c r="G80" s="2"/>
      <c r="H80" s="2"/>
    </row>
    <row r="81" spans="1:8">
      <c r="A81" s="4"/>
      <c r="B81" s="5"/>
      <c r="C81" s="5"/>
      <c r="D81" s="2"/>
      <c r="E81" s="2"/>
      <c r="F81" s="2"/>
      <c r="G81" s="2"/>
      <c r="H81" s="2"/>
    </row>
    <row r="82" spans="1:8">
      <c r="B82" s="2"/>
      <c r="C82" s="2"/>
      <c r="D82" s="2"/>
      <c r="E82" s="2"/>
      <c r="F82" s="2"/>
      <c r="G82" s="2"/>
      <c r="H82" s="2"/>
    </row>
    <row r="83" spans="1:8">
      <c r="B83" s="2"/>
      <c r="C83" s="2"/>
      <c r="D83" s="2"/>
      <c r="E83" s="2"/>
      <c r="F83" s="2"/>
      <c r="G83" s="2"/>
      <c r="H83" s="2"/>
    </row>
    <row r="84" spans="1:8">
      <c r="B84" s="2"/>
      <c r="C84" s="2"/>
      <c r="D84" s="2"/>
      <c r="E84" s="2"/>
      <c r="F84" s="2"/>
      <c r="G84" s="2"/>
      <c r="H84" s="2"/>
    </row>
    <row r="85" spans="1:8">
      <c r="B85" s="2"/>
      <c r="C85" s="2"/>
      <c r="D85" s="2"/>
      <c r="E85" s="2"/>
      <c r="F85" s="2"/>
      <c r="G85" s="2"/>
      <c r="H85" s="2"/>
    </row>
    <row r="86" spans="1:8">
      <c r="B86" s="2"/>
      <c r="C86" s="2"/>
      <c r="D86" s="2"/>
      <c r="E86" s="2"/>
      <c r="F86" s="2"/>
      <c r="G86" s="2"/>
      <c r="H86" s="2"/>
    </row>
    <row r="87" spans="1:8">
      <c r="B87" s="2"/>
      <c r="C87" s="2"/>
      <c r="D87" s="2"/>
      <c r="E87" s="2"/>
      <c r="F87" s="2"/>
      <c r="G87" s="2"/>
      <c r="H87" s="2"/>
    </row>
    <row r="88" spans="1:8">
      <c r="B88" s="2"/>
      <c r="C88" s="2"/>
      <c r="D88" s="2"/>
      <c r="E88" s="2"/>
      <c r="F88" s="2"/>
      <c r="G88" s="2"/>
    </row>
  </sheetData>
  <pageMargins left="0.75" right="0.75" top="1" bottom="1" header="0.5" footer="0.5"/>
  <pageSetup paperSize="9" scale="9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C2" sqref="C2"/>
    </sheetView>
  </sheetViews>
  <sheetFormatPr baseColWidth="10" defaultRowHeight="12" x14ac:dyDescent="0"/>
  <cols>
    <col min="1" max="1" width="23.1640625" customWidth="1"/>
    <col min="2" max="3" width="13.5" bestFit="1" customWidth="1"/>
    <col min="4" max="4" width="15.5" customWidth="1"/>
  </cols>
  <sheetData>
    <row r="2" spans="1:9" ht="17">
      <c r="A2" s="7" t="s">
        <v>23</v>
      </c>
      <c r="B2" s="7">
        <v>2018</v>
      </c>
    </row>
    <row r="3" spans="1:9" ht="17">
      <c r="A3" s="7" t="s">
        <v>5</v>
      </c>
    </row>
    <row r="5" spans="1:9">
      <c r="A5" s="34"/>
      <c r="B5" s="35" t="s">
        <v>11</v>
      </c>
      <c r="C5" s="36" t="s">
        <v>12</v>
      </c>
      <c r="D5" s="36" t="s">
        <v>3</v>
      </c>
    </row>
    <row r="6" spans="1:9">
      <c r="A6" s="37" t="s">
        <v>18</v>
      </c>
      <c r="B6" s="38"/>
      <c r="C6" s="39" t="s">
        <v>13</v>
      </c>
      <c r="D6" s="39"/>
    </row>
    <row r="7" spans="1:9">
      <c r="A7" s="9" t="s">
        <v>0</v>
      </c>
      <c r="B7" s="43">
        <v>491342.72</v>
      </c>
      <c r="C7" s="43">
        <v>356315.18</v>
      </c>
      <c r="D7" s="43">
        <f>B7+C7</f>
        <v>847657.89999999991</v>
      </c>
      <c r="H7" s="2"/>
    </row>
    <row r="8" spans="1:9">
      <c r="A8" s="9" t="s">
        <v>34</v>
      </c>
      <c r="B8" s="43"/>
      <c r="C8" s="43">
        <v>169725</v>
      </c>
      <c r="D8" s="43">
        <f>B8+C8</f>
        <v>169725</v>
      </c>
      <c r="H8" s="2"/>
      <c r="I8" s="2"/>
    </row>
    <row r="9" spans="1:9">
      <c r="A9" s="3" t="s">
        <v>25</v>
      </c>
      <c r="B9" s="43"/>
      <c r="C9" s="43">
        <v>0</v>
      </c>
      <c r="D9" s="43">
        <f>B9+C9</f>
        <v>0</v>
      </c>
    </row>
    <row r="10" spans="1:9">
      <c r="A10" s="3"/>
      <c r="B10" s="43"/>
      <c r="C10" s="43"/>
      <c r="D10" s="43">
        <f>B10+C10</f>
        <v>0</v>
      </c>
    </row>
    <row r="11" spans="1:9">
      <c r="A11" s="32" t="s">
        <v>24</v>
      </c>
      <c r="B11" s="44">
        <f>SUM(B7:B10)</f>
        <v>491342.72</v>
      </c>
      <c r="C11" s="44">
        <f>SUM(C7:C10)</f>
        <v>526040.17999999993</v>
      </c>
      <c r="D11" s="44">
        <f>SUM(D7:D10)</f>
        <v>1017382.8999999999</v>
      </c>
    </row>
    <row r="12" spans="1:9">
      <c r="A12" s="2"/>
      <c r="B12" s="45"/>
      <c r="C12" s="45"/>
      <c r="D12" s="45"/>
    </row>
    <row r="13" spans="1:9">
      <c r="A13" s="33" t="s">
        <v>19</v>
      </c>
      <c r="B13" s="45"/>
      <c r="C13" s="45"/>
      <c r="D13" s="45"/>
    </row>
    <row r="14" spans="1:9">
      <c r="A14" s="9" t="s">
        <v>21</v>
      </c>
      <c r="B14" s="43">
        <v>4672</v>
      </c>
      <c r="C14" s="43"/>
      <c r="D14" s="43">
        <f>B14+C14</f>
        <v>4672</v>
      </c>
    </row>
    <row r="15" spans="1:9">
      <c r="A15" s="9" t="s">
        <v>2</v>
      </c>
      <c r="B15" s="43">
        <v>35700</v>
      </c>
      <c r="C15" s="43"/>
      <c r="D15" s="43">
        <f t="shared" ref="D15:D24" si="0">B15+C15</f>
        <v>35700</v>
      </c>
    </row>
    <row r="16" spans="1:9">
      <c r="A16" s="9" t="s">
        <v>22</v>
      </c>
      <c r="B16" s="43">
        <v>12500</v>
      </c>
      <c r="C16" s="43"/>
      <c r="D16" s="43">
        <f t="shared" si="0"/>
        <v>12500</v>
      </c>
    </row>
    <row r="17" spans="1:7">
      <c r="A17" s="9" t="s">
        <v>35</v>
      </c>
      <c r="B17" s="43">
        <v>1937.5</v>
      </c>
      <c r="C17" s="43"/>
      <c r="D17" s="43">
        <f t="shared" si="0"/>
        <v>1937.5</v>
      </c>
    </row>
    <row r="18" spans="1:7">
      <c r="A18" s="9" t="s">
        <v>36</v>
      </c>
      <c r="B18" s="43">
        <v>10000</v>
      </c>
      <c r="C18" s="43"/>
      <c r="D18" s="43">
        <f t="shared" si="0"/>
        <v>10000</v>
      </c>
      <c r="G18" s="2"/>
    </row>
    <row r="19" spans="1:7">
      <c r="A19" s="9" t="s">
        <v>27</v>
      </c>
      <c r="B19" s="43">
        <v>0</v>
      </c>
      <c r="C19" s="43"/>
      <c r="D19" s="43">
        <f t="shared" si="0"/>
        <v>0</v>
      </c>
    </row>
    <row r="20" spans="1:7">
      <c r="A20" s="9" t="s">
        <v>29</v>
      </c>
      <c r="B20" s="43"/>
      <c r="C20" s="43">
        <v>65345</v>
      </c>
      <c r="D20" s="43">
        <f t="shared" si="0"/>
        <v>65345</v>
      </c>
    </row>
    <row r="21" spans="1:7">
      <c r="A21" s="9" t="s">
        <v>30</v>
      </c>
      <c r="B21" s="43"/>
      <c r="C21" s="43">
        <v>112800</v>
      </c>
      <c r="D21" s="43">
        <f t="shared" si="0"/>
        <v>112800</v>
      </c>
    </row>
    <row r="22" spans="1:7">
      <c r="A22" s="9" t="s">
        <v>4</v>
      </c>
      <c r="B22" s="43">
        <f>B30</f>
        <v>338977.24</v>
      </c>
      <c r="C22" s="43">
        <f>C30</f>
        <v>245481.94</v>
      </c>
      <c r="D22" s="43">
        <f t="shared" si="0"/>
        <v>584459.17999999993</v>
      </c>
    </row>
    <row r="23" spans="1:7">
      <c r="A23" s="3"/>
      <c r="B23" s="43"/>
      <c r="C23" s="43"/>
      <c r="D23" s="43">
        <f t="shared" si="0"/>
        <v>0</v>
      </c>
    </row>
    <row r="24" spans="1:7">
      <c r="A24" s="32" t="s">
        <v>20</v>
      </c>
      <c r="B24" s="44">
        <f>SUM(B14:B23)</f>
        <v>403786.74</v>
      </c>
      <c r="C24" s="44">
        <f>SUM(C14:C23)</f>
        <v>423626.94</v>
      </c>
      <c r="D24" s="44">
        <f t="shared" si="0"/>
        <v>827413.67999999993</v>
      </c>
      <c r="E24" s="2"/>
    </row>
    <row r="25" spans="1:7">
      <c r="D25" s="2"/>
    </row>
    <row r="27" spans="1:7">
      <c r="A27" s="40" t="s">
        <v>28</v>
      </c>
    </row>
    <row r="28" spans="1:7">
      <c r="A28" s="9" t="s">
        <v>37</v>
      </c>
      <c r="B28" s="41">
        <v>384829.24</v>
      </c>
      <c r="C28" s="41">
        <v>310015.94</v>
      </c>
      <c r="D28" s="41">
        <f>SUM(B28:C28)</f>
        <v>694845.17999999993</v>
      </c>
    </row>
    <row r="29" spans="1:7">
      <c r="A29" s="9" t="s">
        <v>38</v>
      </c>
      <c r="B29" s="41">
        <f>Resultat!B45</f>
        <v>-45852</v>
      </c>
      <c r="C29" s="41">
        <f>Resultat!D45</f>
        <v>-64534</v>
      </c>
      <c r="D29" s="41">
        <f>SUM(B29:C29)</f>
        <v>-110386</v>
      </c>
    </row>
    <row r="30" spans="1:7">
      <c r="A30" s="32" t="s">
        <v>39</v>
      </c>
      <c r="B30" s="42">
        <f>B28+B29</f>
        <v>338977.24</v>
      </c>
      <c r="C30" s="42">
        <f>C28+C29</f>
        <v>245481.94</v>
      </c>
      <c r="D30" s="42">
        <f>D28+D29</f>
        <v>584459.17999999993</v>
      </c>
    </row>
    <row r="33" spans="2:4">
      <c r="B33" s="2"/>
      <c r="C33" s="2"/>
      <c r="D33" s="2"/>
    </row>
    <row r="35" spans="2:4">
      <c r="D35" s="2"/>
    </row>
  </sheetData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C30" sqref="C30"/>
    </sheetView>
  </sheetViews>
  <sheetFormatPr baseColWidth="10" defaultRowHeight="12" x14ac:dyDescent="0"/>
  <cols>
    <col min="1" max="1" width="23.1640625" customWidth="1"/>
    <col min="2" max="3" width="13.5" bestFit="1" customWidth="1"/>
    <col min="4" max="4" width="15.5" customWidth="1"/>
  </cols>
  <sheetData>
    <row r="2" spans="1:9" ht="17">
      <c r="A2" s="7" t="s">
        <v>23</v>
      </c>
      <c r="B2" s="7">
        <v>2015</v>
      </c>
    </row>
    <row r="3" spans="1:9" ht="17">
      <c r="A3" s="7" t="s">
        <v>5</v>
      </c>
    </row>
    <row r="5" spans="1:9">
      <c r="A5" s="34"/>
      <c r="B5" s="35" t="s">
        <v>11</v>
      </c>
      <c r="C5" s="36" t="s">
        <v>12</v>
      </c>
      <c r="D5" s="36" t="s">
        <v>3</v>
      </c>
    </row>
    <row r="6" spans="1:9">
      <c r="A6" s="37" t="s">
        <v>18</v>
      </c>
      <c r="B6" s="38"/>
      <c r="C6" s="39" t="s">
        <v>13</v>
      </c>
      <c r="D6" s="39"/>
    </row>
    <row r="7" spans="1:9">
      <c r="A7" s="9" t="s">
        <v>0</v>
      </c>
      <c r="B7" s="43">
        <v>491342.72</v>
      </c>
      <c r="C7" s="43">
        <v>356315.18</v>
      </c>
      <c r="D7" s="43">
        <f>B7+C7</f>
        <v>847657.89999999991</v>
      </c>
      <c r="H7" s="2"/>
    </row>
    <row r="8" spans="1:9">
      <c r="A8" s="9" t="s">
        <v>34</v>
      </c>
      <c r="B8" s="43"/>
      <c r="C8" s="43">
        <v>169725</v>
      </c>
      <c r="D8" s="43">
        <f>B8+C8</f>
        <v>169725</v>
      </c>
      <c r="H8" s="2"/>
      <c r="I8" s="2"/>
    </row>
    <row r="9" spans="1:9">
      <c r="A9" s="3" t="s">
        <v>25</v>
      </c>
      <c r="B9" s="43"/>
      <c r="C9" s="43">
        <v>0</v>
      </c>
      <c r="D9" s="43">
        <f>B9+C9</f>
        <v>0</v>
      </c>
    </row>
    <row r="10" spans="1:9">
      <c r="A10" s="3"/>
      <c r="B10" s="43"/>
      <c r="C10" s="43"/>
      <c r="D10" s="43">
        <f>B10+C10</f>
        <v>0</v>
      </c>
    </row>
    <row r="11" spans="1:9">
      <c r="A11" s="32" t="s">
        <v>24</v>
      </c>
      <c r="B11" s="44">
        <f>SUM(B7:B10)</f>
        <v>491342.72</v>
      </c>
      <c r="C11" s="44">
        <f>SUM(C7:C10)</f>
        <v>526040.17999999993</v>
      </c>
      <c r="D11" s="44">
        <f>SUM(D7:D10)</f>
        <v>1017382.8999999999</v>
      </c>
    </row>
    <row r="12" spans="1:9">
      <c r="A12" s="2"/>
      <c r="B12" s="45"/>
      <c r="C12" s="45"/>
      <c r="D12" s="45"/>
    </row>
    <row r="13" spans="1:9">
      <c r="A13" s="33" t="s">
        <v>19</v>
      </c>
      <c r="B13" s="45"/>
      <c r="C13" s="45"/>
      <c r="D13" s="45"/>
    </row>
    <row r="14" spans="1:9">
      <c r="A14" s="9" t="s">
        <v>21</v>
      </c>
      <c r="B14" s="43">
        <v>4672</v>
      </c>
      <c r="C14" s="43"/>
      <c r="D14" s="43">
        <f>B14+C14</f>
        <v>4672</v>
      </c>
    </row>
    <row r="15" spans="1:9">
      <c r="A15" s="9" t="s">
        <v>2</v>
      </c>
      <c r="B15" s="43">
        <v>35700</v>
      </c>
      <c r="C15" s="43"/>
      <c r="D15" s="43">
        <f t="shared" ref="D15:D24" si="0">B15+C15</f>
        <v>35700</v>
      </c>
    </row>
    <row r="16" spans="1:9">
      <c r="A16" s="9" t="s">
        <v>22</v>
      </c>
      <c r="B16" s="43">
        <v>12500</v>
      </c>
      <c r="C16" s="43"/>
      <c r="D16" s="43">
        <f t="shared" si="0"/>
        <v>12500</v>
      </c>
    </row>
    <row r="17" spans="1:7">
      <c r="A17" s="9" t="s">
        <v>35</v>
      </c>
      <c r="B17" s="43">
        <v>1937.5</v>
      </c>
      <c r="C17" s="43"/>
      <c r="D17" s="43">
        <f t="shared" si="0"/>
        <v>1937.5</v>
      </c>
    </row>
    <row r="18" spans="1:7">
      <c r="A18" s="9" t="s">
        <v>36</v>
      </c>
      <c r="B18" s="43">
        <v>10000</v>
      </c>
      <c r="C18" s="43"/>
      <c r="D18" s="43">
        <f t="shared" si="0"/>
        <v>10000</v>
      </c>
      <c r="G18" s="2"/>
    </row>
    <row r="19" spans="1:7">
      <c r="A19" s="9" t="s">
        <v>27</v>
      </c>
      <c r="B19" s="43">
        <v>0</v>
      </c>
      <c r="C19" s="43"/>
      <c r="D19" s="43">
        <f t="shared" si="0"/>
        <v>0</v>
      </c>
    </row>
    <row r="20" spans="1:7">
      <c r="A20" s="9" t="s">
        <v>29</v>
      </c>
      <c r="B20" s="43"/>
      <c r="C20" s="43">
        <v>65345</v>
      </c>
      <c r="D20" s="43">
        <f t="shared" si="0"/>
        <v>65345</v>
      </c>
    </row>
    <row r="21" spans="1:7">
      <c r="A21" s="9" t="s">
        <v>30</v>
      </c>
      <c r="B21" s="43"/>
      <c r="C21" s="43">
        <v>112800</v>
      </c>
      <c r="D21" s="43">
        <f t="shared" si="0"/>
        <v>112800</v>
      </c>
    </row>
    <row r="22" spans="1:7">
      <c r="A22" s="9" t="s">
        <v>4</v>
      </c>
      <c r="B22" s="43">
        <f>B30</f>
        <v>338977.24</v>
      </c>
      <c r="C22" s="43">
        <f>C30</f>
        <v>245481.94</v>
      </c>
      <c r="D22" s="43">
        <f t="shared" si="0"/>
        <v>584459.17999999993</v>
      </c>
    </row>
    <row r="23" spans="1:7">
      <c r="A23" s="3"/>
      <c r="B23" s="43"/>
      <c r="C23" s="43"/>
      <c r="D23" s="43">
        <f t="shared" si="0"/>
        <v>0</v>
      </c>
    </row>
    <row r="24" spans="1:7">
      <c r="A24" s="32" t="s">
        <v>20</v>
      </c>
      <c r="B24" s="44">
        <f>SUM(B14:B23)</f>
        <v>403786.74</v>
      </c>
      <c r="C24" s="44">
        <f>SUM(C14:C23)</f>
        <v>423626.94</v>
      </c>
      <c r="D24" s="44">
        <f t="shared" si="0"/>
        <v>827413.67999999993</v>
      </c>
      <c r="E24" s="2"/>
    </row>
    <row r="25" spans="1:7">
      <c r="D25" s="2"/>
    </row>
    <row r="27" spans="1:7">
      <c r="A27" s="40" t="s">
        <v>28</v>
      </c>
    </row>
    <row r="28" spans="1:7">
      <c r="A28" s="9" t="s">
        <v>37</v>
      </c>
      <c r="B28" s="41">
        <v>384829.24</v>
      </c>
      <c r="C28" s="41">
        <v>310015.94</v>
      </c>
      <c r="D28" s="41">
        <f>SUM(B28:C28)</f>
        <v>694845.17999999993</v>
      </c>
    </row>
    <row r="29" spans="1:7">
      <c r="A29" s="9" t="s">
        <v>38</v>
      </c>
      <c r="B29" s="41">
        <f>Resultat!B45</f>
        <v>-45852</v>
      </c>
      <c r="C29" s="41">
        <f>Resultat!D45</f>
        <v>-64534</v>
      </c>
      <c r="D29" s="41">
        <f>SUM(B29:C29)</f>
        <v>-110386</v>
      </c>
    </row>
    <row r="30" spans="1:7">
      <c r="A30" s="32" t="s">
        <v>39</v>
      </c>
      <c r="B30" s="42">
        <f>B28+B29</f>
        <v>338977.24</v>
      </c>
      <c r="C30" s="42">
        <f>C28+C29</f>
        <v>245481.94</v>
      </c>
      <c r="D30" s="42">
        <f>D28+D29</f>
        <v>584459.17999999993</v>
      </c>
    </row>
    <row r="33" spans="2:4">
      <c r="B33" s="2"/>
      <c r="C33" s="2"/>
      <c r="D33" s="2"/>
    </row>
    <row r="35" spans="2:4">
      <c r="D35" s="2"/>
    </row>
  </sheetData>
  <phoneticPr fontId="5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B7" sqref="B7:B38"/>
    </sheetView>
  </sheetViews>
  <sheetFormatPr baseColWidth="10" defaultRowHeight="12" x14ac:dyDescent="0"/>
  <cols>
    <col min="1" max="1" width="22.5" customWidth="1"/>
    <col min="2" max="2" width="13.5" customWidth="1"/>
    <col min="3" max="4" width="13.5" bestFit="1" customWidth="1"/>
    <col min="5" max="6" width="13.5" customWidth="1"/>
    <col min="7" max="7" width="15.1640625" bestFit="1" customWidth="1"/>
    <col min="8" max="8" width="11.83203125" bestFit="1" customWidth="1"/>
    <col min="9" max="9" width="16.1640625" customWidth="1"/>
  </cols>
  <sheetData>
    <row r="1" spans="1:13" ht="17">
      <c r="A1" s="7" t="s">
        <v>26</v>
      </c>
      <c r="D1" s="7">
        <v>2017</v>
      </c>
      <c r="E1" s="7"/>
      <c r="F1" s="7"/>
    </row>
    <row r="2" spans="1:13" ht="17">
      <c r="A2" s="7" t="s">
        <v>5</v>
      </c>
    </row>
    <row r="3" spans="1:13" ht="17">
      <c r="A3" s="7"/>
    </row>
    <row r="4" spans="1:13">
      <c r="A4" s="25"/>
      <c r="B4" s="26" t="s">
        <v>11</v>
      </c>
      <c r="C4" s="27"/>
      <c r="D4" s="28" t="s">
        <v>12</v>
      </c>
      <c r="E4" s="28"/>
      <c r="F4" s="28"/>
      <c r="G4" s="28"/>
      <c r="I4" s="4"/>
      <c r="J4" s="11"/>
      <c r="K4" s="12"/>
      <c r="L4" s="12"/>
    </row>
    <row r="5" spans="1:13" s="1" customFormat="1">
      <c r="A5" s="29" t="s">
        <v>6</v>
      </c>
      <c r="B5" s="30">
        <v>2017</v>
      </c>
      <c r="C5" s="30"/>
      <c r="D5" s="31">
        <v>2017</v>
      </c>
      <c r="E5" s="31"/>
      <c r="F5" s="31"/>
      <c r="G5" s="31"/>
      <c r="H5" s="8"/>
      <c r="I5" s="11"/>
      <c r="J5" s="12"/>
      <c r="K5" s="12"/>
      <c r="L5" s="12"/>
      <c r="M5" s="8"/>
    </row>
    <row r="6" spans="1:13">
      <c r="A6" s="10" t="s">
        <v>7</v>
      </c>
      <c r="B6" s="2"/>
      <c r="C6" s="2"/>
      <c r="D6" s="2"/>
      <c r="E6" s="2"/>
      <c r="F6" s="2"/>
      <c r="G6" s="2"/>
      <c r="H6" s="2"/>
      <c r="I6" s="11"/>
      <c r="J6" s="5"/>
      <c r="K6" s="5"/>
      <c r="L6" s="5"/>
    </row>
    <row r="7" spans="1:13">
      <c r="A7" s="9" t="s">
        <v>14</v>
      </c>
      <c r="B7" s="43">
        <v>204000</v>
      </c>
      <c r="C7" s="43"/>
      <c r="D7" s="43"/>
      <c r="E7" s="43"/>
      <c r="F7" s="43"/>
      <c r="G7" s="43"/>
      <c r="H7" s="2"/>
      <c r="I7" s="13"/>
      <c r="J7" s="5"/>
      <c r="K7" s="5"/>
      <c r="L7" s="5"/>
    </row>
    <row r="8" spans="1:13">
      <c r="A8" s="9" t="s">
        <v>40</v>
      </c>
      <c r="B8" s="43">
        <v>5000</v>
      </c>
      <c r="C8" s="43"/>
      <c r="D8" s="43"/>
      <c r="E8" s="43"/>
      <c r="F8" s="43"/>
      <c r="G8" s="43"/>
      <c r="H8" s="2"/>
      <c r="I8" s="13"/>
      <c r="J8" s="5"/>
      <c r="K8" s="5"/>
      <c r="L8" s="5"/>
    </row>
    <row r="9" spans="1:13">
      <c r="A9" s="9" t="s">
        <v>41</v>
      </c>
      <c r="B9" s="43"/>
      <c r="C9" s="43"/>
      <c r="D9" s="43">
        <v>518000</v>
      </c>
      <c r="E9" s="43" t="s">
        <v>63</v>
      </c>
      <c r="F9" s="43"/>
      <c r="G9" s="43"/>
      <c r="H9" s="2"/>
      <c r="I9" s="13"/>
      <c r="J9" s="5"/>
      <c r="K9" s="5"/>
      <c r="L9" s="5"/>
    </row>
    <row r="10" spans="1:13">
      <c r="A10" s="9" t="s">
        <v>42</v>
      </c>
      <c r="B10" s="43"/>
      <c r="C10" s="43"/>
      <c r="D10" s="43">
        <v>234193</v>
      </c>
      <c r="E10" s="43"/>
      <c r="F10" s="43"/>
      <c r="G10" s="43"/>
      <c r="H10" s="2"/>
      <c r="I10" s="4"/>
      <c r="J10" s="5"/>
      <c r="K10" s="5"/>
      <c r="L10" s="5"/>
    </row>
    <row r="11" spans="1:13">
      <c r="A11" s="9" t="s">
        <v>33</v>
      </c>
      <c r="B11" s="43">
        <v>2000</v>
      </c>
      <c r="C11" s="43"/>
      <c r="D11" s="43"/>
      <c r="E11" s="43"/>
      <c r="F11" s="43"/>
      <c r="G11" s="43"/>
      <c r="H11" s="2"/>
      <c r="I11" s="5"/>
      <c r="J11" s="5"/>
      <c r="K11" s="5"/>
      <c r="L11" s="5"/>
    </row>
    <row r="12" spans="1:13">
      <c r="A12" s="3"/>
      <c r="B12" s="43"/>
      <c r="C12" s="43"/>
      <c r="D12" s="43"/>
      <c r="E12" s="43"/>
      <c r="F12" s="43"/>
      <c r="G12" s="43"/>
      <c r="H12" s="2"/>
      <c r="I12" s="14"/>
      <c r="J12" s="5"/>
      <c r="K12" s="5"/>
      <c r="L12" s="5"/>
    </row>
    <row r="13" spans="1:13" s="1" customFormat="1">
      <c r="A13" s="32" t="s">
        <v>31</v>
      </c>
      <c r="B13" s="44">
        <f>SUM(B7:B12)</f>
        <v>211000</v>
      </c>
      <c r="C13" s="44"/>
      <c r="D13" s="44">
        <f>SUM(D7:D12)</f>
        <v>752193</v>
      </c>
      <c r="E13" s="44"/>
      <c r="F13" s="44"/>
      <c r="G13" s="44"/>
      <c r="H13" s="6"/>
      <c r="I13" s="13"/>
      <c r="J13" s="5"/>
      <c r="K13" s="5"/>
      <c r="L13" s="5"/>
    </row>
    <row r="14" spans="1:13">
      <c r="A14" s="11"/>
      <c r="B14" s="45"/>
      <c r="C14" s="45"/>
      <c r="D14" s="45"/>
      <c r="E14" s="45"/>
      <c r="F14" s="45"/>
      <c r="G14" s="45"/>
      <c r="H14" s="2"/>
      <c r="I14" s="13"/>
      <c r="J14" s="5"/>
      <c r="K14" s="5"/>
      <c r="L14" s="5"/>
    </row>
    <row r="15" spans="1:13">
      <c r="A15" s="32" t="s">
        <v>8</v>
      </c>
      <c r="B15" s="45"/>
      <c r="C15" s="45"/>
      <c r="D15" s="45"/>
      <c r="E15" s="45"/>
      <c r="F15" s="45"/>
      <c r="G15" s="45"/>
      <c r="H15" s="2"/>
      <c r="I15" s="13"/>
      <c r="J15" s="5"/>
      <c r="K15" s="5"/>
      <c r="L15" s="5"/>
    </row>
    <row r="16" spans="1:13">
      <c r="A16" s="9" t="s">
        <v>43</v>
      </c>
      <c r="B16" s="43"/>
      <c r="C16" s="43"/>
      <c r="D16" s="43">
        <v>356900</v>
      </c>
      <c r="E16" s="43" t="s">
        <v>62</v>
      </c>
      <c r="F16" s="43"/>
      <c r="G16" s="43"/>
      <c r="H16" s="2"/>
      <c r="I16" s="13"/>
      <c r="J16" s="5"/>
      <c r="K16" s="5"/>
      <c r="L16" s="5"/>
    </row>
    <row r="17" spans="1:12">
      <c r="A17" s="9" t="s">
        <v>44</v>
      </c>
      <c r="B17" s="43"/>
      <c r="C17" s="43"/>
      <c r="D17" s="43">
        <v>27300</v>
      </c>
      <c r="E17" s="43" t="s">
        <v>67</v>
      </c>
      <c r="F17" s="43"/>
      <c r="G17" s="43"/>
      <c r="H17" s="2"/>
      <c r="I17" s="13"/>
      <c r="J17" s="5"/>
      <c r="K17" s="5"/>
      <c r="L17" s="5"/>
    </row>
    <row r="18" spans="1:12">
      <c r="A18" s="9" t="s">
        <v>45</v>
      </c>
      <c r="B18" s="43"/>
      <c r="C18" s="43"/>
      <c r="D18" s="43">
        <v>166833</v>
      </c>
      <c r="E18" s="43" t="s">
        <v>47</v>
      </c>
      <c r="F18" s="43"/>
      <c r="G18" s="43"/>
      <c r="H18" s="2"/>
      <c r="I18" s="13"/>
      <c r="J18" s="5"/>
      <c r="K18" s="5"/>
      <c r="L18" s="5"/>
    </row>
    <row r="19" spans="1:12">
      <c r="A19" s="9" t="s">
        <v>69</v>
      </c>
      <c r="B19" s="43"/>
      <c r="C19" s="43"/>
      <c r="D19" s="43">
        <v>85000</v>
      </c>
      <c r="E19" s="43"/>
      <c r="F19" s="43"/>
      <c r="G19" s="43"/>
      <c r="H19" s="2"/>
      <c r="I19" s="13"/>
      <c r="J19" s="5"/>
      <c r="K19" s="5"/>
      <c r="L19" s="5"/>
    </row>
    <row r="20" spans="1:12">
      <c r="A20" s="9" t="s">
        <v>46</v>
      </c>
      <c r="B20" s="43"/>
      <c r="C20" s="43"/>
      <c r="D20" s="43">
        <v>168310</v>
      </c>
      <c r="E20" s="43" t="s">
        <v>65</v>
      </c>
      <c r="F20" s="43"/>
      <c r="G20" s="43"/>
      <c r="H20" s="2"/>
      <c r="I20" s="13"/>
      <c r="J20" s="5"/>
      <c r="K20" s="5"/>
      <c r="L20" s="5"/>
    </row>
    <row r="21" spans="1:12">
      <c r="A21" s="9" t="s">
        <v>32</v>
      </c>
      <c r="B21" s="43"/>
      <c r="C21" s="43"/>
      <c r="D21" s="43">
        <v>6000</v>
      </c>
      <c r="E21" s="43"/>
      <c r="F21" s="43"/>
      <c r="G21" s="43"/>
      <c r="H21" s="2"/>
      <c r="I21" s="13"/>
      <c r="J21" s="5"/>
      <c r="K21" s="5"/>
      <c r="L21" s="5"/>
    </row>
    <row r="22" spans="1:12">
      <c r="A22" s="9" t="s">
        <v>48</v>
      </c>
      <c r="B22" s="43">
        <v>15000</v>
      </c>
      <c r="C22" s="43"/>
      <c r="D22" s="43"/>
      <c r="E22" s="43"/>
      <c r="F22" s="43"/>
      <c r="G22" s="43"/>
      <c r="H22" s="2"/>
      <c r="I22" s="4"/>
      <c r="J22" s="5"/>
      <c r="K22" s="5"/>
      <c r="L22" s="5"/>
    </row>
    <row r="23" spans="1:12">
      <c r="A23" s="9" t="s">
        <v>49</v>
      </c>
      <c r="B23" s="43">
        <v>10000</v>
      </c>
      <c r="C23" s="43"/>
      <c r="D23" s="43"/>
      <c r="E23" s="43"/>
      <c r="F23" s="43"/>
      <c r="G23" s="43"/>
      <c r="H23" s="2"/>
      <c r="I23" s="11"/>
      <c r="J23" s="14"/>
      <c r="K23" s="14"/>
      <c r="L23" s="14"/>
    </row>
    <row r="24" spans="1:12">
      <c r="A24" s="9" t="s">
        <v>50</v>
      </c>
      <c r="B24" s="43">
        <v>4000</v>
      </c>
      <c r="C24" s="43"/>
      <c r="D24" s="43">
        <v>6000</v>
      </c>
      <c r="E24" s="43"/>
      <c r="F24" s="43"/>
      <c r="G24" s="43"/>
      <c r="H24" s="2"/>
      <c r="I24" s="2"/>
      <c r="J24" s="2"/>
      <c r="K24" s="2"/>
      <c r="L24" s="2"/>
    </row>
    <row r="25" spans="1:12">
      <c r="A25" s="9" t="s">
        <v>51</v>
      </c>
      <c r="B25" s="43">
        <v>3000</v>
      </c>
      <c r="C25" s="43"/>
      <c r="D25" s="43"/>
      <c r="E25" s="43"/>
      <c r="F25" s="43"/>
      <c r="G25" s="43"/>
      <c r="H25" s="2"/>
      <c r="I25" s="2"/>
      <c r="J25" s="2"/>
      <c r="K25" s="2"/>
      <c r="L25" s="2"/>
    </row>
    <row r="26" spans="1:12">
      <c r="A26" s="9" t="s">
        <v>68</v>
      </c>
      <c r="B26" s="43">
        <v>60000</v>
      </c>
      <c r="C26" s="43"/>
      <c r="D26" s="43"/>
      <c r="E26" s="43" t="s">
        <v>61</v>
      </c>
      <c r="F26" s="43"/>
      <c r="G26" s="43"/>
      <c r="H26" s="2"/>
      <c r="I26" s="2"/>
      <c r="J26" s="2"/>
      <c r="K26" s="2"/>
      <c r="L26" s="2"/>
    </row>
    <row r="27" spans="1:12">
      <c r="A27" s="9" t="s">
        <v>16</v>
      </c>
      <c r="B27" s="43">
        <v>15000</v>
      </c>
      <c r="C27" s="43"/>
      <c r="D27" s="43"/>
      <c r="E27" s="43"/>
      <c r="F27" s="43"/>
      <c r="G27" s="43"/>
      <c r="H27" s="2"/>
      <c r="I27" s="2"/>
      <c r="J27" s="2"/>
      <c r="K27" s="2"/>
      <c r="L27" s="2"/>
    </row>
    <row r="28" spans="1:12">
      <c r="A28" s="9" t="s">
        <v>52</v>
      </c>
      <c r="B28" s="43">
        <v>12000</v>
      </c>
      <c r="C28" s="43"/>
      <c r="D28" s="43"/>
      <c r="E28" s="43"/>
      <c r="F28" s="43"/>
      <c r="G28" s="43"/>
      <c r="H28" s="2"/>
      <c r="I28" s="2"/>
      <c r="J28" s="2"/>
      <c r="K28" s="2"/>
      <c r="L28" s="2"/>
    </row>
    <row r="29" spans="1:12">
      <c r="A29" s="9" t="s">
        <v>53</v>
      </c>
      <c r="B29" s="43">
        <v>100</v>
      </c>
      <c r="C29" s="43"/>
      <c r="D29" s="43"/>
      <c r="E29" s="43"/>
      <c r="F29" s="43"/>
      <c r="G29" s="43"/>
      <c r="H29" s="2"/>
      <c r="I29" s="2"/>
      <c r="J29" s="2"/>
      <c r="K29" s="2"/>
      <c r="L29" s="2"/>
    </row>
    <row r="30" spans="1:12">
      <c r="A30" s="9" t="s">
        <v>54</v>
      </c>
      <c r="B30" s="43">
        <v>5000</v>
      </c>
      <c r="C30" s="43"/>
      <c r="D30" s="43"/>
      <c r="E30" s="43"/>
      <c r="F30" s="43"/>
      <c r="G30" s="43"/>
      <c r="H30" s="2"/>
      <c r="I30" s="2"/>
      <c r="J30" s="2"/>
      <c r="K30" s="2"/>
      <c r="L30" s="2"/>
    </row>
    <row r="31" spans="1:12">
      <c r="A31" s="9" t="s">
        <v>55</v>
      </c>
      <c r="B31" s="43"/>
      <c r="C31" s="43"/>
      <c r="D31" s="43"/>
      <c r="E31" s="43"/>
      <c r="F31" s="43"/>
      <c r="G31" s="43"/>
      <c r="H31" s="2"/>
      <c r="I31" s="2"/>
      <c r="J31" s="2"/>
      <c r="K31" s="2"/>
      <c r="L31" s="2"/>
    </row>
    <row r="32" spans="1:12">
      <c r="A32" s="9" t="s">
        <v>56</v>
      </c>
      <c r="B32" s="43">
        <v>28000</v>
      </c>
      <c r="C32" s="43"/>
      <c r="D32" s="43"/>
      <c r="E32" s="43" t="s">
        <v>66</v>
      </c>
      <c r="F32" s="43"/>
      <c r="G32" s="43"/>
      <c r="H32" s="2"/>
      <c r="I32" s="2"/>
      <c r="J32" s="2"/>
      <c r="K32" s="2"/>
      <c r="L32" s="2"/>
    </row>
    <row r="33" spans="1:12">
      <c r="A33" s="9" t="s">
        <v>57</v>
      </c>
      <c r="B33" s="43">
        <v>22800</v>
      </c>
      <c r="C33" s="43"/>
      <c r="D33" s="43"/>
      <c r="E33" s="43" t="s">
        <v>64</v>
      </c>
      <c r="F33" s="43"/>
      <c r="G33" s="43"/>
      <c r="H33" s="2"/>
      <c r="I33" s="2"/>
      <c r="J33" s="2"/>
      <c r="K33" s="2"/>
      <c r="L33" s="2"/>
    </row>
    <row r="34" spans="1:12">
      <c r="A34" s="9" t="s">
        <v>58</v>
      </c>
      <c r="B34" s="43">
        <v>3000</v>
      </c>
      <c r="C34" s="43"/>
      <c r="D34" s="43"/>
      <c r="E34" s="43" t="s">
        <v>60</v>
      </c>
      <c r="F34" s="43"/>
      <c r="G34" s="43"/>
      <c r="H34" s="2"/>
      <c r="I34" s="2"/>
      <c r="J34" s="2"/>
      <c r="K34" s="2"/>
      <c r="L34" s="2"/>
    </row>
    <row r="35" spans="1:12">
      <c r="A35" s="9" t="s">
        <v>17</v>
      </c>
      <c r="B35" s="43">
        <v>23000</v>
      </c>
      <c r="C35" s="43"/>
      <c r="D35" s="43"/>
      <c r="E35" s="43"/>
      <c r="F35" s="43"/>
      <c r="G35" s="43"/>
      <c r="H35" s="2"/>
      <c r="I35" s="2"/>
      <c r="J35" s="2"/>
      <c r="K35" s="2"/>
      <c r="L35" s="2"/>
    </row>
    <row r="36" spans="1:12">
      <c r="A36" s="9" t="s">
        <v>1</v>
      </c>
      <c r="B36" s="43">
        <v>5952</v>
      </c>
      <c r="C36" s="43"/>
      <c r="D36" s="43">
        <v>384</v>
      </c>
      <c r="E36" s="43"/>
      <c r="F36" s="43"/>
      <c r="G36" s="43"/>
      <c r="H36" s="2"/>
      <c r="I36" s="2"/>
      <c r="J36" s="2"/>
      <c r="K36" s="2"/>
      <c r="L36" s="2"/>
    </row>
    <row r="37" spans="1:12">
      <c r="A37" s="9" t="s">
        <v>59</v>
      </c>
      <c r="B37" s="43">
        <v>50000</v>
      </c>
      <c r="C37" s="43"/>
      <c r="D37" s="43"/>
      <c r="E37" s="43"/>
      <c r="F37" s="43"/>
      <c r="G37" s="43"/>
      <c r="H37" s="2"/>
      <c r="I37" s="2"/>
      <c r="J37" s="2"/>
      <c r="K37" s="2"/>
      <c r="L37" s="2"/>
    </row>
    <row r="38" spans="1:12">
      <c r="A38" s="9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</row>
    <row r="39" spans="1:12">
      <c r="A39" s="9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</row>
    <row r="40" spans="1:12">
      <c r="A40" s="9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</row>
    <row r="41" spans="1:12">
      <c r="A41" s="9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</row>
    <row r="42" spans="1:12" s="1" customFormat="1">
      <c r="A42" s="3"/>
      <c r="B42" s="43"/>
      <c r="C42" s="43"/>
      <c r="D42" s="43">
        <v>0</v>
      </c>
      <c r="E42" s="43"/>
      <c r="F42" s="43"/>
      <c r="G42" s="43"/>
      <c r="H42" s="6"/>
      <c r="I42" s="2"/>
      <c r="J42" s="2"/>
      <c r="K42" s="2"/>
      <c r="L42" s="2"/>
    </row>
    <row r="43" spans="1:12">
      <c r="A43" s="32" t="s">
        <v>15</v>
      </c>
      <c r="B43" s="44">
        <f>SUM(B16:B42)</f>
        <v>256852</v>
      </c>
      <c r="C43" s="44"/>
      <c r="D43" s="44">
        <f>SUM(D16:D42)</f>
        <v>816727</v>
      </c>
      <c r="E43" s="44"/>
      <c r="F43" s="44"/>
      <c r="G43" s="44"/>
      <c r="H43" s="2"/>
      <c r="I43" s="2"/>
      <c r="J43" s="2"/>
      <c r="K43" s="2"/>
      <c r="L43" s="2"/>
    </row>
    <row r="44" spans="1:12" s="1" customFormat="1">
      <c r="B44" s="45"/>
      <c r="C44" s="45"/>
      <c r="D44" s="45"/>
      <c r="E44" s="45"/>
      <c r="F44" s="45"/>
      <c r="G44" s="45"/>
      <c r="H44" s="6"/>
      <c r="I44" s="2"/>
      <c r="J44" s="2"/>
      <c r="K44" s="2"/>
      <c r="L44" s="2"/>
    </row>
    <row r="45" spans="1:12" s="21" customFormat="1">
      <c r="A45" s="18" t="s">
        <v>9</v>
      </c>
      <c r="B45" s="46">
        <f>B13-B43</f>
        <v>-45852</v>
      </c>
      <c r="C45" s="46"/>
      <c r="D45" s="46">
        <f>D13-D43</f>
        <v>-64534</v>
      </c>
      <c r="E45" s="46"/>
      <c r="F45" s="46"/>
      <c r="G45" s="46"/>
      <c r="H45" s="19"/>
      <c r="I45" s="20"/>
      <c r="J45" s="20"/>
      <c r="K45" s="20"/>
      <c r="L45" s="20"/>
    </row>
    <row r="46" spans="1:12" s="24" customFormat="1">
      <c r="A46" s="22" t="s">
        <v>10</v>
      </c>
      <c r="B46" s="47"/>
      <c r="C46" s="47"/>
      <c r="D46" s="47"/>
      <c r="E46" s="47"/>
      <c r="F46" s="47"/>
      <c r="G46" s="47"/>
      <c r="H46" s="23"/>
      <c r="I46" s="23"/>
      <c r="J46" s="23"/>
      <c r="K46" s="23"/>
      <c r="L46" s="23"/>
    </row>
    <row r="47" spans="1:1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8">
      <c r="A51" s="15"/>
      <c r="B51" s="5"/>
      <c r="C51" s="5"/>
      <c r="D51" s="2"/>
      <c r="E51" s="2"/>
      <c r="F51" s="2"/>
      <c r="G51" s="2"/>
      <c r="H51" s="2"/>
      <c r="I51" s="2"/>
      <c r="J51" s="2"/>
      <c r="K51" s="2"/>
      <c r="L51" s="2"/>
    </row>
    <row r="52" spans="1:12" ht="18">
      <c r="A52" s="15"/>
      <c r="B52" s="5"/>
      <c r="C52" s="5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16"/>
      <c r="B53" s="16"/>
      <c r="C53" s="16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11"/>
      <c r="B54" s="5"/>
      <c r="C54" s="5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4"/>
      <c r="B55" s="5"/>
      <c r="C55" s="5"/>
      <c r="D55" s="2"/>
      <c r="E55" s="2"/>
      <c r="F55" s="2"/>
      <c r="G55" s="2"/>
      <c r="H55" s="2"/>
      <c r="I55" s="2"/>
      <c r="J55" s="2"/>
      <c r="K55" s="2"/>
      <c r="L55" s="2"/>
    </row>
    <row r="56" spans="1:12">
      <c r="A56" s="4"/>
      <c r="B56" s="5"/>
      <c r="C56" s="5"/>
      <c r="D56" s="2"/>
      <c r="E56" s="2"/>
      <c r="F56" s="2"/>
      <c r="G56" s="2"/>
      <c r="H56" s="2"/>
      <c r="I56" s="2"/>
      <c r="J56" s="2"/>
      <c r="K56" s="2"/>
      <c r="L56" s="2"/>
    </row>
    <row r="57" spans="1:12">
      <c r="A57" s="11"/>
      <c r="B57" s="14"/>
      <c r="C57" s="14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s="4"/>
      <c r="B58" s="5"/>
      <c r="C58" s="5"/>
      <c r="D58" s="2"/>
      <c r="E58" s="2"/>
      <c r="F58" s="2"/>
      <c r="G58" s="2"/>
      <c r="H58" s="2"/>
      <c r="I58" s="2"/>
      <c r="J58" s="2"/>
      <c r="K58" s="2"/>
      <c r="L58" s="2"/>
    </row>
    <row r="59" spans="1:12">
      <c r="A59" s="11"/>
      <c r="B59" s="5"/>
      <c r="C59" s="5"/>
      <c r="D59" s="2"/>
      <c r="E59" s="2"/>
      <c r="F59" s="2"/>
      <c r="G59" s="2"/>
      <c r="H59" s="2"/>
      <c r="I59" s="2"/>
      <c r="J59" s="2"/>
      <c r="K59" s="2"/>
      <c r="L59" s="2"/>
    </row>
    <row r="60" spans="1:12">
      <c r="A60" s="4"/>
      <c r="B60" s="5"/>
      <c r="C60" s="5"/>
      <c r="D60" s="2"/>
      <c r="E60" s="2"/>
      <c r="F60" s="2"/>
      <c r="G60" s="2"/>
      <c r="H60" s="2"/>
      <c r="I60" s="2"/>
      <c r="J60" s="2"/>
      <c r="K60" s="2"/>
      <c r="L60" s="2"/>
    </row>
    <row r="61" spans="1:12">
      <c r="A61" s="4"/>
      <c r="B61" s="5"/>
      <c r="C61" s="5"/>
      <c r="D61" s="2"/>
      <c r="E61" s="2"/>
      <c r="F61" s="2"/>
      <c r="G61" s="2"/>
      <c r="H61" s="2"/>
      <c r="I61" s="2"/>
      <c r="J61" s="2"/>
      <c r="K61" s="2"/>
      <c r="L61" s="2"/>
    </row>
    <row r="62" spans="1:12">
      <c r="A62" s="4"/>
      <c r="B62" s="5"/>
      <c r="C62" s="5"/>
      <c r="D62" s="2"/>
      <c r="E62" s="2"/>
      <c r="F62" s="2"/>
      <c r="G62" s="2"/>
      <c r="H62" s="2"/>
      <c r="I62" s="2"/>
      <c r="J62" s="2"/>
      <c r="K62" s="2"/>
      <c r="L62" s="2"/>
    </row>
    <row r="63" spans="1:12">
      <c r="A63" s="4"/>
      <c r="B63" s="5"/>
      <c r="C63" s="5"/>
      <c r="D63" s="2"/>
      <c r="E63" s="2"/>
      <c r="F63" s="2"/>
      <c r="G63" s="2"/>
      <c r="H63" s="2"/>
      <c r="I63" s="2"/>
      <c r="J63" s="2"/>
      <c r="K63" s="2"/>
      <c r="L63" s="2"/>
    </row>
    <row r="64" spans="1:12">
      <c r="A64" s="11"/>
      <c r="B64" s="14"/>
      <c r="C64" s="14"/>
      <c r="D64" s="2"/>
      <c r="E64" s="2"/>
      <c r="F64" s="2"/>
      <c r="G64" s="2"/>
      <c r="H64" s="2"/>
      <c r="I64" s="2"/>
      <c r="J64" s="2"/>
      <c r="K64" s="2"/>
      <c r="L64" s="2"/>
    </row>
    <row r="65" spans="1:12">
      <c r="A65" s="4"/>
      <c r="B65" s="5"/>
      <c r="C65" s="5"/>
      <c r="D65" s="2"/>
      <c r="E65" s="2"/>
      <c r="F65" s="2"/>
      <c r="G65" s="2"/>
      <c r="H65" s="2"/>
      <c r="I65" s="2"/>
      <c r="J65" s="2"/>
      <c r="K65" s="2"/>
      <c r="L65" s="2"/>
    </row>
    <row r="66" spans="1:12">
      <c r="A66" s="11"/>
      <c r="B66" s="5"/>
      <c r="C66" s="5"/>
      <c r="D66" s="2"/>
      <c r="E66" s="2"/>
      <c r="F66" s="2"/>
      <c r="G66" s="2"/>
      <c r="H66" s="2"/>
    </row>
    <row r="67" spans="1:12">
      <c r="A67" s="4"/>
      <c r="B67" s="5"/>
      <c r="C67" s="5"/>
      <c r="D67" s="2"/>
      <c r="E67" s="2"/>
      <c r="F67" s="2"/>
      <c r="G67" s="2"/>
      <c r="H67" s="2"/>
    </row>
    <row r="68" spans="1:12">
      <c r="A68" s="4"/>
      <c r="B68" s="5"/>
      <c r="C68" s="5"/>
      <c r="D68" s="2"/>
      <c r="E68" s="2"/>
      <c r="F68" s="2"/>
      <c r="G68" s="2"/>
      <c r="H68" s="2"/>
    </row>
    <row r="69" spans="1:12">
      <c r="A69" s="4"/>
      <c r="B69" s="5"/>
      <c r="C69" s="5"/>
      <c r="D69" s="2"/>
      <c r="E69" s="2"/>
      <c r="F69" s="2"/>
      <c r="G69" s="2"/>
      <c r="H69" s="2"/>
    </row>
    <row r="70" spans="1:12">
      <c r="A70" s="4"/>
      <c r="B70" s="5"/>
      <c r="C70" s="5"/>
      <c r="D70" s="2"/>
      <c r="E70" s="2"/>
      <c r="F70" s="2"/>
      <c r="G70" s="2"/>
      <c r="H70" s="2"/>
    </row>
    <row r="71" spans="1:12">
      <c r="A71" s="4"/>
      <c r="B71" s="5"/>
      <c r="C71" s="5"/>
      <c r="D71" s="2"/>
      <c r="E71" s="2"/>
      <c r="F71" s="2"/>
      <c r="G71" s="2"/>
      <c r="H71" s="2"/>
    </row>
    <row r="72" spans="1:12" ht="15">
      <c r="A72" s="17"/>
      <c r="B72" s="5"/>
      <c r="C72" s="5"/>
      <c r="D72" s="2"/>
      <c r="E72" s="2"/>
      <c r="F72" s="2"/>
      <c r="G72" s="2"/>
      <c r="H72" s="2"/>
    </row>
    <row r="73" spans="1:12">
      <c r="A73" s="4"/>
      <c r="B73" s="5"/>
      <c r="C73" s="5"/>
      <c r="D73" s="2"/>
      <c r="E73" s="2"/>
      <c r="F73" s="2"/>
      <c r="G73" s="2"/>
      <c r="H73" s="2"/>
    </row>
    <row r="74" spans="1:12">
      <c r="A74" s="11"/>
      <c r="B74" s="5"/>
      <c r="C74" s="5"/>
      <c r="D74" s="2"/>
      <c r="E74" s="2"/>
      <c r="F74" s="2"/>
      <c r="G74" s="2"/>
      <c r="H74" s="2"/>
    </row>
    <row r="75" spans="1:12">
      <c r="A75" s="4"/>
      <c r="B75" s="5"/>
      <c r="C75" s="5"/>
      <c r="D75" s="2"/>
      <c r="E75" s="2"/>
      <c r="F75" s="2"/>
      <c r="G75" s="2"/>
      <c r="H75" s="2"/>
    </row>
    <row r="76" spans="1:12">
      <c r="A76" s="4"/>
      <c r="B76" s="5"/>
      <c r="C76" s="5"/>
      <c r="D76" s="2"/>
      <c r="E76" s="2"/>
      <c r="F76" s="2"/>
      <c r="G76" s="2"/>
      <c r="H76" s="2"/>
    </row>
    <row r="77" spans="1:12">
      <c r="A77" s="4"/>
      <c r="B77" s="5"/>
      <c r="C77" s="5"/>
      <c r="D77" s="2"/>
      <c r="E77" s="2"/>
      <c r="F77" s="2"/>
      <c r="G77" s="2"/>
      <c r="H77" s="2"/>
    </row>
    <row r="78" spans="1:12">
      <c r="B78" s="2"/>
      <c r="C78" s="2"/>
      <c r="D78" s="2"/>
      <c r="E78" s="2"/>
      <c r="F78" s="2"/>
      <c r="G78" s="2"/>
      <c r="H78" s="2"/>
    </row>
    <row r="79" spans="1:12">
      <c r="B79" s="2"/>
      <c r="C79" s="2"/>
      <c r="D79" s="2"/>
      <c r="E79" s="2"/>
      <c r="F79" s="2"/>
      <c r="G79" s="2"/>
      <c r="H79" s="2"/>
    </row>
    <row r="80" spans="1:12">
      <c r="B80" s="2"/>
      <c r="C80" s="2"/>
      <c r="D80" s="2"/>
      <c r="E80" s="2"/>
      <c r="F80" s="2"/>
      <c r="G80" s="2"/>
      <c r="H80" s="2"/>
    </row>
    <row r="81" spans="2:8">
      <c r="B81" s="2"/>
      <c r="C81" s="2"/>
      <c r="D81" s="2"/>
      <c r="E81" s="2"/>
      <c r="F81" s="2"/>
      <c r="G81" s="2"/>
      <c r="H81" s="2"/>
    </row>
    <row r="82" spans="2:8">
      <c r="B82" s="2"/>
      <c r="C82" s="2"/>
      <c r="D82" s="2"/>
      <c r="E82" s="2"/>
      <c r="F82" s="2"/>
      <c r="G82" s="2"/>
      <c r="H82" s="2"/>
    </row>
    <row r="83" spans="2:8">
      <c r="B83" s="2"/>
      <c r="C83" s="2"/>
      <c r="D83" s="2"/>
      <c r="E83" s="2"/>
      <c r="F83" s="2"/>
      <c r="G83" s="2"/>
      <c r="H83" s="2"/>
    </row>
    <row r="84" spans="2:8">
      <c r="B84" s="2"/>
      <c r="C84" s="2"/>
      <c r="D84" s="2"/>
      <c r="E84" s="2"/>
      <c r="F84" s="2"/>
      <c r="G84" s="2"/>
    </row>
  </sheetData>
  <phoneticPr fontId="5" type="noConversion"/>
  <pageMargins left="0.75" right="0.75" top="1" bottom="1" header="0.5" footer="0.5"/>
  <pageSetup paperSize="9" scale="9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Resultat 2018</vt:lpstr>
      <vt:lpstr>Balanse 2018</vt:lpstr>
      <vt:lpstr>Balanse</vt:lpstr>
      <vt:lpstr>Resultat</vt:lpstr>
    </vt:vector>
  </TitlesOfParts>
  <Company>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dar.larsd</dc:creator>
  <cp:lastModifiedBy>Mali Slemmen</cp:lastModifiedBy>
  <cp:lastPrinted>2018-02-20T14:53:35Z</cp:lastPrinted>
  <dcterms:created xsi:type="dcterms:W3CDTF">2008-02-14T09:38:28Z</dcterms:created>
  <dcterms:modified xsi:type="dcterms:W3CDTF">2018-02-21T09:01:57Z</dcterms:modified>
</cp:coreProperties>
</file>